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chartsheets/sheet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5.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6" yWindow="36" windowWidth="20616" windowHeight="9456" tabRatio="767" activeTab="8"/>
  </bookViews>
  <sheets>
    <sheet name="K%" sheetId="1" r:id="rId1"/>
    <sheet name="U ppm" sheetId="60" r:id="rId2"/>
    <sheet name="Th ppm" sheetId="2388" r:id="rId3"/>
    <sheet name="All Means" sheetId="56" r:id="rId4"/>
    <sheet name="Chart Dry" sheetId="2398" r:id="rId5"/>
    <sheet name="Means Dry  Conditions" sheetId="2397" r:id="rId6"/>
    <sheet name="Chart Wet" sheetId="2396" r:id="rId7"/>
    <sheet name="Means Wet conditions." sheetId="2395" r:id="rId8"/>
    <sheet name="% Diff dry-wet" sheetId="2399" r:id="rId9"/>
    <sheet name="Edited means, poles only" sheetId="111" r:id="rId10"/>
    <sheet name="U low radon day" sheetId="2392" r:id="rId11"/>
    <sheet name="% Vatiation from Mean" sheetId="2394" r:id="rId12"/>
    <sheet name="Edited poles only" sheetId="109" r:id="rId13"/>
    <sheet name="K against mean of last 10 years" sheetId="2389" r:id="rId14"/>
    <sheet name="U against mean of last 10 years" sheetId="2390" r:id="rId15"/>
    <sheet name="Th against mean of last 10 year" sheetId="2391" r:id="rId16"/>
  </sheets>
  <definedNames>
    <definedName name="_xlnm.Print_Area" localSheetId="9">'Edited means, poles only'!$A$1:$U$98</definedName>
    <definedName name="_xlnm.Print_Area" localSheetId="12">'Edited poles only'!$A$1:$IT$95</definedName>
  </definedNames>
  <calcPr calcId="145621"/>
  <fileRecoveryPr repairLoad="1"/>
</workbook>
</file>

<file path=xl/calcChain.xml><?xml version="1.0" encoding="utf-8"?>
<calcChain xmlns="http://schemas.openxmlformats.org/spreadsheetml/2006/main">
  <c r="N55" i="2397" l="1"/>
  <c r="N56" i="2397"/>
  <c r="J56" i="2397"/>
  <c r="E58" i="2397"/>
  <c r="F58" i="2397"/>
  <c r="G58" i="2397"/>
  <c r="F60" i="2397"/>
  <c r="E60" i="2397"/>
  <c r="G60" i="2397"/>
  <c r="H85" i="111"/>
  <c r="G85" i="111"/>
  <c r="O83" i="111"/>
  <c r="S83" i="111" s="1"/>
  <c r="F85" i="111"/>
  <c r="N83" i="111"/>
  <c r="R83" i="111" s="1"/>
  <c r="P83" i="111"/>
  <c r="T83" i="111" s="1"/>
  <c r="K56" i="2397"/>
  <c r="O56" i="2397" s="1"/>
  <c r="I56" i="2397"/>
  <c r="M56" i="2397" s="1"/>
  <c r="N4" i="111" l="1"/>
  <c r="H89" i="111"/>
  <c r="G89" i="111"/>
  <c r="F89" i="111"/>
  <c r="J11" i="2395" l="1"/>
  <c r="J16" i="2395"/>
  <c r="J15" i="2395"/>
  <c r="J14" i="2395"/>
  <c r="J13" i="2395"/>
  <c r="J12" i="2395"/>
  <c r="J10" i="2395"/>
  <c r="J9" i="2395"/>
  <c r="J8" i="2395"/>
  <c r="J7" i="2395"/>
  <c r="J6" i="2395"/>
  <c r="J5" i="2395"/>
  <c r="K16" i="2395"/>
  <c r="O16" i="2395" s="1"/>
  <c r="K15" i="2395"/>
  <c r="O15" i="2395" s="1"/>
  <c r="K14" i="2395"/>
  <c r="O14" i="2395" s="1"/>
  <c r="K13" i="2395"/>
  <c r="O13" i="2395" s="1"/>
  <c r="K12" i="2395"/>
  <c r="O12" i="2395" s="1"/>
  <c r="K11" i="2395"/>
  <c r="O11" i="2395" s="1"/>
  <c r="K10" i="2395"/>
  <c r="O10" i="2395" s="1"/>
  <c r="K9" i="2395"/>
  <c r="O9" i="2395" s="1"/>
  <c r="K8" i="2395"/>
  <c r="O8" i="2395" s="1"/>
  <c r="K7" i="2395"/>
  <c r="O7" i="2395" s="1"/>
  <c r="K6" i="2395"/>
  <c r="O6" i="2395" s="1"/>
  <c r="K5" i="2395"/>
  <c r="O5" i="2395" s="1"/>
  <c r="I16" i="2395"/>
  <c r="M16" i="2395" s="1"/>
  <c r="I15" i="2395"/>
  <c r="M15" i="2395" s="1"/>
  <c r="I14" i="2395"/>
  <c r="M14" i="2395" s="1"/>
  <c r="I13" i="2395"/>
  <c r="M13" i="2395" s="1"/>
  <c r="I12" i="2395"/>
  <c r="M12" i="2395" s="1"/>
  <c r="I11" i="2395"/>
  <c r="M11" i="2395" s="1"/>
  <c r="I10" i="2395"/>
  <c r="M10" i="2395" s="1"/>
  <c r="I9" i="2395"/>
  <c r="M9" i="2395" s="1"/>
  <c r="I8" i="2395"/>
  <c r="M8" i="2395" s="1"/>
  <c r="I7" i="2395"/>
  <c r="M7" i="2395" s="1"/>
  <c r="I6" i="2395"/>
  <c r="M6" i="2395" s="1"/>
  <c r="I5" i="2395"/>
  <c r="M5" i="2395" s="1"/>
  <c r="K55" i="2397"/>
  <c r="O55" i="2397" s="1"/>
  <c r="K54" i="2397"/>
  <c r="O54" i="2397" s="1"/>
  <c r="K53" i="2397"/>
  <c r="O53" i="2397" s="1"/>
  <c r="K52" i="2397"/>
  <c r="O52" i="2397" s="1"/>
  <c r="K51" i="2397"/>
  <c r="O51" i="2397" s="1"/>
  <c r="K50" i="2397"/>
  <c r="O50" i="2397" s="1"/>
  <c r="K49" i="2397"/>
  <c r="O49" i="2397" s="1"/>
  <c r="K48" i="2397"/>
  <c r="O48" i="2397" s="1"/>
  <c r="K47" i="2397"/>
  <c r="O47" i="2397" s="1"/>
  <c r="K46" i="2397"/>
  <c r="O46" i="2397" s="1"/>
  <c r="K45" i="2397"/>
  <c r="O45" i="2397" s="1"/>
  <c r="K44" i="2397"/>
  <c r="O44" i="2397" s="1"/>
  <c r="K43" i="2397"/>
  <c r="O43" i="2397" s="1"/>
  <c r="K42" i="2397"/>
  <c r="O42" i="2397" s="1"/>
  <c r="K41" i="2397"/>
  <c r="O41" i="2397" s="1"/>
  <c r="K40" i="2397"/>
  <c r="O40" i="2397" s="1"/>
  <c r="K39" i="2397"/>
  <c r="O39" i="2397" s="1"/>
  <c r="K38" i="2397"/>
  <c r="O38" i="2397" s="1"/>
  <c r="K37" i="2397"/>
  <c r="O37" i="2397" s="1"/>
  <c r="K36" i="2397"/>
  <c r="O36" i="2397" s="1"/>
  <c r="K35" i="2397"/>
  <c r="O35" i="2397" s="1"/>
  <c r="K34" i="2397"/>
  <c r="O34" i="2397" s="1"/>
  <c r="K33" i="2397"/>
  <c r="O33" i="2397" s="1"/>
  <c r="K32" i="2397"/>
  <c r="O32" i="2397" s="1"/>
  <c r="K31" i="2397"/>
  <c r="O31" i="2397" s="1"/>
  <c r="K30" i="2397"/>
  <c r="O30" i="2397" s="1"/>
  <c r="K29" i="2397"/>
  <c r="O29" i="2397" s="1"/>
  <c r="K28" i="2397"/>
  <c r="O28" i="2397" s="1"/>
  <c r="K27" i="2397"/>
  <c r="O27" i="2397" s="1"/>
  <c r="K26" i="2397"/>
  <c r="O26" i="2397" s="1"/>
  <c r="K25" i="2397"/>
  <c r="O25" i="2397" s="1"/>
  <c r="K24" i="2397"/>
  <c r="O24" i="2397" s="1"/>
  <c r="K23" i="2397"/>
  <c r="O23" i="2397" s="1"/>
  <c r="K22" i="2397"/>
  <c r="O22" i="2397" s="1"/>
  <c r="K21" i="2397"/>
  <c r="O21" i="2397" s="1"/>
  <c r="K20" i="2397"/>
  <c r="O20" i="2397" s="1"/>
  <c r="K19" i="2397"/>
  <c r="O19" i="2397" s="1"/>
  <c r="K18" i="2397"/>
  <c r="O18" i="2397" s="1"/>
  <c r="K17" i="2397"/>
  <c r="O17" i="2397" s="1"/>
  <c r="K16" i="2397"/>
  <c r="O16" i="2397" s="1"/>
  <c r="K15" i="2397"/>
  <c r="O15" i="2397" s="1"/>
  <c r="K14" i="2397"/>
  <c r="O14" i="2397" s="1"/>
  <c r="K13" i="2397"/>
  <c r="O13" i="2397" s="1"/>
  <c r="K12" i="2397"/>
  <c r="O12" i="2397" s="1"/>
  <c r="K11" i="2397"/>
  <c r="O11" i="2397" s="1"/>
  <c r="K10" i="2397"/>
  <c r="O10" i="2397" s="1"/>
  <c r="K9" i="2397"/>
  <c r="O9" i="2397" s="1"/>
  <c r="K8" i="2397"/>
  <c r="O8" i="2397" s="1"/>
  <c r="K7" i="2397"/>
  <c r="O7" i="2397" s="1"/>
  <c r="K6" i="2397"/>
  <c r="O6" i="2397" s="1"/>
  <c r="K5" i="2397"/>
  <c r="O5" i="2397" s="1"/>
  <c r="K4" i="2397"/>
  <c r="O4" i="2397" s="1"/>
  <c r="J55" i="2397"/>
  <c r="J54" i="2397"/>
  <c r="N54" i="2397" s="1"/>
  <c r="J53" i="2397"/>
  <c r="N53" i="2397" s="1"/>
  <c r="J52" i="2397"/>
  <c r="N52" i="2397" s="1"/>
  <c r="J51" i="2397"/>
  <c r="N51" i="2397" s="1"/>
  <c r="J50" i="2397"/>
  <c r="N50" i="2397" s="1"/>
  <c r="J49" i="2397"/>
  <c r="N49" i="2397" s="1"/>
  <c r="J48" i="2397"/>
  <c r="N48" i="2397" s="1"/>
  <c r="J47" i="2397"/>
  <c r="N47" i="2397" s="1"/>
  <c r="J46" i="2397"/>
  <c r="N46" i="2397" s="1"/>
  <c r="J45" i="2397"/>
  <c r="N45" i="2397" s="1"/>
  <c r="J44" i="2397"/>
  <c r="N44" i="2397" s="1"/>
  <c r="J43" i="2397"/>
  <c r="N43" i="2397" s="1"/>
  <c r="J42" i="2397"/>
  <c r="N42" i="2397" s="1"/>
  <c r="J41" i="2397"/>
  <c r="N41" i="2397" s="1"/>
  <c r="J40" i="2397"/>
  <c r="N40" i="2397" s="1"/>
  <c r="J39" i="2397"/>
  <c r="N39" i="2397" s="1"/>
  <c r="J38" i="2397"/>
  <c r="N38" i="2397" s="1"/>
  <c r="J37" i="2397"/>
  <c r="N37" i="2397" s="1"/>
  <c r="J36" i="2397"/>
  <c r="N36" i="2397" s="1"/>
  <c r="J35" i="2397"/>
  <c r="N35" i="2397" s="1"/>
  <c r="J34" i="2397"/>
  <c r="N34" i="2397" s="1"/>
  <c r="J33" i="2397"/>
  <c r="N33" i="2397" s="1"/>
  <c r="J32" i="2397"/>
  <c r="N32" i="2397" s="1"/>
  <c r="J31" i="2397"/>
  <c r="N31" i="2397" s="1"/>
  <c r="J30" i="2397"/>
  <c r="N30" i="2397" s="1"/>
  <c r="J29" i="2397"/>
  <c r="N29" i="2397" s="1"/>
  <c r="J28" i="2397"/>
  <c r="N28" i="2397" s="1"/>
  <c r="J27" i="2397"/>
  <c r="N27" i="2397" s="1"/>
  <c r="J26" i="2397"/>
  <c r="N26" i="2397" s="1"/>
  <c r="J25" i="2397"/>
  <c r="N25" i="2397" s="1"/>
  <c r="J24" i="2397"/>
  <c r="N24" i="2397" s="1"/>
  <c r="J23" i="2397"/>
  <c r="N23" i="2397" s="1"/>
  <c r="J22" i="2397"/>
  <c r="N22" i="2397" s="1"/>
  <c r="J21" i="2397"/>
  <c r="N21" i="2397" s="1"/>
  <c r="J20" i="2397"/>
  <c r="N20" i="2397" s="1"/>
  <c r="J19" i="2397"/>
  <c r="N19" i="2397" s="1"/>
  <c r="J18" i="2397"/>
  <c r="N18" i="2397" s="1"/>
  <c r="J17" i="2397"/>
  <c r="N17" i="2397" s="1"/>
  <c r="J16" i="2397"/>
  <c r="N16" i="2397" s="1"/>
  <c r="J15" i="2397"/>
  <c r="N15" i="2397" s="1"/>
  <c r="J14" i="2397"/>
  <c r="N14" i="2397" s="1"/>
  <c r="J13" i="2397"/>
  <c r="N13" i="2397" s="1"/>
  <c r="J12" i="2397"/>
  <c r="N12" i="2397" s="1"/>
  <c r="J11" i="2397"/>
  <c r="N11" i="2397" s="1"/>
  <c r="J10" i="2397"/>
  <c r="N10" i="2397" s="1"/>
  <c r="J9" i="2397"/>
  <c r="N9" i="2397" s="1"/>
  <c r="J8" i="2397"/>
  <c r="N8" i="2397" s="1"/>
  <c r="J7" i="2397"/>
  <c r="N7" i="2397" s="1"/>
  <c r="J6" i="2397"/>
  <c r="N6" i="2397" s="1"/>
  <c r="J5" i="2397"/>
  <c r="N5" i="2397" s="1"/>
  <c r="J4" i="2397"/>
  <c r="N4" i="2397" s="1"/>
  <c r="N60" i="2397" s="1"/>
  <c r="I55" i="2397"/>
  <c r="M55" i="2397" s="1"/>
  <c r="I54" i="2397"/>
  <c r="M54" i="2397" s="1"/>
  <c r="I53" i="2397"/>
  <c r="M53" i="2397" s="1"/>
  <c r="I52" i="2397"/>
  <c r="M52" i="2397" s="1"/>
  <c r="I51" i="2397"/>
  <c r="M51" i="2397" s="1"/>
  <c r="I50" i="2397"/>
  <c r="M50" i="2397" s="1"/>
  <c r="I49" i="2397"/>
  <c r="M49" i="2397" s="1"/>
  <c r="I48" i="2397"/>
  <c r="M48" i="2397" s="1"/>
  <c r="I47" i="2397"/>
  <c r="M47" i="2397" s="1"/>
  <c r="I46" i="2397"/>
  <c r="M46" i="2397" s="1"/>
  <c r="I45" i="2397"/>
  <c r="M45" i="2397" s="1"/>
  <c r="I44" i="2397"/>
  <c r="M44" i="2397" s="1"/>
  <c r="I43" i="2397"/>
  <c r="M43" i="2397" s="1"/>
  <c r="I42" i="2397"/>
  <c r="M42" i="2397" s="1"/>
  <c r="I41" i="2397"/>
  <c r="M41" i="2397" s="1"/>
  <c r="I40" i="2397"/>
  <c r="M40" i="2397" s="1"/>
  <c r="I39" i="2397"/>
  <c r="M39" i="2397" s="1"/>
  <c r="I38" i="2397"/>
  <c r="M38" i="2397" s="1"/>
  <c r="I37" i="2397"/>
  <c r="M37" i="2397" s="1"/>
  <c r="I36" i="2397"/>
  <c r="M36" i="2397" s="1"/>
  <c r="I35" i="2397"/>
  <c r="M35" i="2397" s="1"/>
  <c r="I34" i="2397"/>
  <c r="M34" i="2397" s="1"/>
  <c r="I33" i="2397"/>
  <c r="M33" i="2397" s="1"/>
  <c r="I32" i="2397"/>
  <c r="M32" i="2397" s="1"/>
  <c r="I31" i="2397"/>
  <c r="M31" i="2397" s="1"/>
  <c r="I30" i="2397"/>
  <c r="M30" i="2397" s="1"/>
  <c r="I29" i="2397"/>
  <c r="M29" i="2397" s="1"/>
  <c r="I28" i="2397"/>
  <c r="M28" i="2397" s="1"/>
  <c r="I27" i="2397"/>
  <c r="M27" i="2397" s="1"/>
  <c r="I26" i="2397"/>
  <c r="M26" i="2397" s="1"/>
  <c r="I25" i="2397"/>
  <c r="M25" i="2397" s="1"/>
  <c r="I24" i="2397"/>
  <c r="M24" i="2397" s="1"/>
  <c r="I23" i="2397"/>
  <c r="M23" i="2397" s="1"/>
  <c r="I22" i="2397"/>
  <c r="M22" i="2397" s="1"/>
  <c r="I21" i="2397"/>
  <c r="M21" i="2397" s="1"/>
  <c r="I20" i="2397"/>
  <c r="M20" i="2397" s="1"/>
  <c r="I19" i="2397"/>
  <c r="M19" i="2397" s="1"/>
  <c r="I18" i="2397"/>
  <c r="M18" i="2397" s="1"/>
  <c r="I17" i="2397"/>
  <c r="M17" i="2397" s="1"/>
  <c r="I16" i="2397"/>
  <c r="M16" i="2397" s="1"/>
  <c r="I15" i="2397"/>
  <c r="M15" i="2397" s="1"/>
  <c r="I14" i="2397"/>
  <c r="M14" i="2397" s="1"/>
  <c r="I13" i="2397"/>
  <c r="M13" i="2397" s="1"/>
  <c r="I12" i="2397"/>
  <c r="M12" i="2397" s="1"/>
  <c r="I11" i="2397"/>
  <c r="M11" i="2397" s="1"/>
  <c r="I10" i="2397"/>
  <c r="M10" i="2397" s="1"/>
  <c r="I9" i="2397"/>
  <c r="M9" i="2397" s="1"/>
  <c r="I8" i="2397"/>
  <c r="M8" i="2397" s="1"/>
  <c r="I7" i="2397"/>
  <c r="M7" i="2397" s="1"/>
  <c r="I6" i="2397"/>
  <c r="M6" i="2397" s="1"/>
  <c r="I5" i="2397"/>
  <c r="M5" i="2397" s="1"/>
  <c r="I4" i="2397"/>
  <c r="M4" i="2397" s="1"/>
  <c r="E21" i="2395"/>
  <c r="D21" i="2395"/>
  <c r="C21" i="2395"/>
  <c r="O60" i="2397" l="1"/>
  <c r="M60" i="2397"/>
  <c r="R4" i="111"/>
  <c r="F87" i="111"/>
  <c r="C11" i="2399" l="1"/>
  <c r="B11" i="2399"/>
  <c r="A11" i="2399"/>
  <c r="G72" i="109"/>
  <c r="G57" i="109"/>
  <c r="F18" i="2395" l="1"/>
  <c r="G16" i="2395"/>
  <c r="G15" i="2395"/>
  <c r="G13" i="2395"/>
  <c r="G12" i="2395"/>
  <c r="G11" i="2395"/>
  <c r="G18" i="2395" l="1"/>
  <c r="L16" i="2395"/>
  <c r="N16" i="2395" s="1"/>
  <c r="G21" i="2395"/>
  <c r="DE84" i="109"/>
  <c r="DD84" i="109"/>
  <c r="DC84" i="109"/>
  <c r="I57" i="109"/>
  <c r="L15" i="2395" l="1"/>
  <c r="N15" i="2395" s="1"/>
  <c r="L13" i="2395"/>
  <c r="N13" i="2395" s="1"/>
  <c r="L12" i="2395"/>
  <c r="N12" i="2395" s="1"/>
  <c r="L11" i="2395"/>
  <c r="N11" i="2395" s="1"/>
  <c r="P82" i="111"/>
  <c r="T82" i="111" s="1"/>
  <c r="O82" i="111"/>
  <c r="S82" i="111" s="1"/>
  <c r="N82" i="111"/>
  <c r="R82" i="111" s="1"/>
  <c r="CS84" i="109"/>
  <c r="CR84" i="109"/>
  <c r="CQ84" i="109"/>
  <c r="DA84" i="109"/>
  <c r="CZ84" i="109"/>
  <c r="CY84" i="109"/>
  <c r="H87" i="111" l="1"/>
  <c r="G87" i="111"/>
  <c r="H57" i="109" l="1"/>
  <c r="I84" i="109"/>
  <c r="P8" i="111"/>
  <c r="T8" i="111" s="1"/>
  <c r="P10" i="111"/>
  <c r="T10" i="111" s="1"/>
  <c r="AV32" i="109"/>
  <c r="BD32" i="109"/>
  <c r="BE32" i="109"/>
  <c r="I81" i="109"/>
  <c r="H81" i="109"/>
  <c r="I80" i="109"/>
  <c r="H80" i="109"/>
  <c r="I79" i="109"/>
  <c r="H79" i="109"/>
  <c r="I78" i="109"/>
  <c r="H78" i="109"/>
  <c r="I77" i="109"/>
  <c r="H77" i="109"/>
  <c r="I76" i="109"/>
  <c r="H76" i="109"/>
  <c r="I75" i="109"/>
  <c r="H75" i="109"/>
  <c r="I74" i="109"/>
  <c r="H74" i="109"/>
  <c r="I73" i="109"/>
  <c r="H73" i="109"/>
  <c r="I72" i="109"/>
  <c r="H72" i="109"/>
  <c r="I71" i="109"/>
  <c r="H71" i="109"/>
  <c r="I70" i="109"/>
  <c r="H70" i="109"/>
  <c r="I69" i="109"/>
  <c r="H69" i="109"/>
  <c r="I68" i="109"/>
  <c r="H68" i="109"/>
  <c r="I67" i="109"/>
  <c r="H67" i="109"/>
  <c r="I66" i="109"/>
  <c r="H66" i="109"/>
  <c r="I65" i="109"/>
  <c r="H65" i="109"/>
  <c r="I64" i="109"/>
  <c r="H64" i="109"/>
  <c r="I63" i="109"/>
  <c r="H63" i="109"/>
  <c r="I62" i="109"/>
  <c r="H62" i="109"/>
  <c r="I61" i="109"/>
  <c r="H61" i="109"/>
  <c r="I60" i="109"/>
  <c r="H60" i="109"/>
  <c r="I59" i="109"/>
  <c r="H59" i="109"/>
  <c r="I58" i="109"/>
  <c r="H58" i="109"/>
  <c r="G81" i="109"/>
  <c r="G80" i="109"/>
  <c r="G79" i="109"/>
  <c r="G78" i="109"/>
  <c r="G77" i="109"/>
  <c r="G76" i="109"/>
  <c r="G75" i="109"/>
  <c r="G74" i="109"/>
  <c r="G73" i="109"/>
  <c r="G71" i="109"/>
  <c r="G70" i="109"/>
  <c r="G69" i="109"/>
  <c r="G68" i="109"/>
  <c r="G67" i="109"/>
  <c r="G66" i="109"/>
  <c r="G65" i="109"/>
  <c r="G64" i="109"/>
  <c r="G63" i="109"/>
  <c r="G62" i="109"/>
  <c r="G61" i="109"/>
  <c r="G60" i="109"/>
  <c r="G59" i="109"/>
  <c r="G58" i="109"/>
  <c r="O8" i="111"/>
  <c r="S8" i="111" s="1"/>
  <c r="N8" i="111"/>
  <c r="R8" i="111" s="1"/>
  <c r="O11" i="111"/>
  <c r="S11" i="111" s="1"/>
  <c r="O10" i="111"/>
  <c r="S10" i="111" s="1"/>
  <c r="O9" i="111"/>
  <c r="S9" i="111" s="1"/>
  <c r="O7" i="111"/>
  <c r="S7" i="111" s="1"/>
  <c r="O6" i="111"/>
  <c r="S6" i="111" s="1"/>
  <c r="O5" i="111"/>
  <c r="S5" i="111" s="1"/>
  <c r="P9" i="111"/>
  <c r="T9" i="111" s="1"/>
  <c r="P7" i="111"/>
  <c r="T7" i="111" s="1"/>
  <c r="P4" i="111"/>
  <c r="T4" i="111" s="1"/>
  <c r="P81" i="111"/>
  <c r="T81" i="111" s="1"/>
  <c r="O81" i="111"/>
  <c r="S81" i="111" s="1"/>
  <c r="CW84" i="109"/>
  <c r="CV84" i="109"/>
  <c r="CU84" i="109"/>
  <c r="P80" i="111" l="1"/>
  <c r="T80" i="111" s="1"/>
  <c r="P5" i="111"/>
  <c r="T5" i="111" s="1"/>
  <c r="P11" i="111"/>
  <c r="T11" i="111" s="1"/>
  <c r="P6" i="111"/>
  <c r="T6" i="111" s="1"/>
  <c r="O80" i="111"/>
  <c r="S80" i="111" s="1"/>
  <c r="O4" i="111"/>
  <c r="S4" i="111" s="1"/>
  <c r="N80" i="111"/>
  <c r="R80" i="111" s="1"/>
  <c r="N5" i="111"/>
  <c r="R5" i="111" s="1"/>
  <c r="N9" i="111"/>
  <c r="R9" i="111" s="1"/>
  <c r="N6" i="111"/>
  <c r="R6" i="111" s="1"/>
  <c r="N10" i="111"/>
  <c r="R10" i="111" s="1"/>
  <c r="N7" i="111"/>
  <c r="R7" i="111" s="1"/>
  <c r="N11" i="111"/>
  <c r="R11" i="111" s="1"/>
  <c r="N81" i="111"/>
  <c r="R81" i="111" s="1"/>
  <c r="CO84" i="109" l="1"/>
  <c r="CN84" i="109"/>
  <c r="CM84" i="109"/>
  <c r="N78" i="111" l="1"/>
  <c r="R78" i="111" s="1"/>
  <c r="N70" i="111"/>
  <c r="R70" i="111" s="1"/>
  <c r="N62" i="111"/>
  <c r="R62" i="111" s="1"/>
  <c r="N54" i="111"/>
  <c r="R54" i="111" s="1"/>
  <c r="N46" i="111"/>
  <c r="R46" i="111" s="1"/>
  <c r="N38" i="111"/>
  <c r="R38" i="111" s="1"/>
  <c r="N30" i="111"/>
  <c r="R30" i="111" s="1"/>
  <c r="N22" i="111"/>
  <c r="R22" i="111" s="1"/>
  <c r="N14" i="111"/>
  <c r="R14" i="111" s="1"/>
  <c r="N77" i="111"/>
  <c r="R77" i="111" s="1"/>
  <c r="N73" i="111"/>
  <c r="R73" i="111" s="1"/>
  <c r="N69" i="111"/>
  <c r="R69" i="111" s="1"/>
  <c r="N65" i="111"/>
  <c r="R65" i="111" s="1"/>
  <c r="N61" i="111"/>
  <c r="R61" i="111" s="1"/>
  <c r="N57" i="111"/>
  <c r="R57" i="111" s="1"/>
  <c r="N53" i="111"/>
  <c r="R53" i="111" s="1"/>
  <c r="N49" i="111"/>
  <c r="R49" i="111" s="1"/>
  <c r="N45" i="111"/>
  <c r="R45" i="111" s="1"/>
  <c r="N41" i="111"/>
  <c r="R41" i="111" s="1"/>
  <c r="N37" i="111"/>
  <c r="R37" i="111" s="1"/>
  <c r="N33" i="111"/>
  <c r="R33" i="111" s="1"/>
  <c r="N29" i="111"/>
  <c r="R29" i="111" s="1"/>
  <c r="N25" i="111"/>
  <c r="R25" i="111" s="1"/>
  <c r="N21" i="111"/>
  <c r="R21" i="111" s="1"/>
  <c r="N17" i="111"/>
  <c r="R17" i="111" s="1"/>
  <c r="N13" i="111"/>
  <c r="R13" i="111" s="1"/>
  <c r="N76" i="111"/>
  <c r="R76" i="111" s="1"/>
  <c r="N72" i="111"/>
  <c r="R72" i="111" s="1"/>
  <c r="N68" i="111"/>
  <c r="R68" i="111" s="1"/>
  <c r="N64" i="111"/>
  <c r="R64" i="111" s="1"/>
  <c r="N60" i="111"/>
  <c r="R60" i="111" s="1"/>
  <c r="N56" i="111"/>
  <c r="R56" i="111" s="1"/>
  <c r="N52" i="111"/>
  <c r="R52" i="111" s="1"/>
  <c r="N48" i="111"/>
  <c r="R48" i="111" s="1"/>
  <c r="N44" i="111"/>
  <c r="R44" i="111" s="1"/>
  <c r="N40" i="111"/>
  <c r="R40" i="111" s="1"/>
  <c r="N36" i="111"/>
  <c r="R36" i="111" s="1"/>
  <c r="N32" i="111"/>
  <c r="R32" i="111" s="1"/>
  <c r="N28" i="111"/>
  <c r="R28" i="111" s="1"/>
  <c r="N24" i="111"/>
  <c r="R24" i="111" s="1"/>
  <c r="N20" i="111"/>
  <c r="R20" i="111" s="1"/>
  <c r="N16" i="111"/>
  <c r="R16" i="111" s="1"/>
  <c r="N12" i="111"/>
  <c r="R12" i="111" s="1"/>
  <c r="N79" i="111"/>
  <c r="R79" i="111" s="1"/>
  <c r="N75" i="111"/>
  <c r="R75" i="111" s="1"/>
  <c r="N71" i="111"/>
  <c r="R71" i="111" s="1"/>
  <c r="N67" i="111"/>
  <c r="R67" i="111" s="1"/>
  <c r="N63" i="111"/>
  <c r="R63" i="111" s="1"/>
  <c r="N59" i="111"/>
  <c r="R59" i="111" s="1"/>
  <c r="N55" i="111"/>
  <c r="R55" i="111" s="1"/>
  <c r="N51" i="111"/>
  <c r="R51" i="111" s="1"/>
  <c r="N47" i="111"/>
  <c r="R47" i="111" s="1"/>
  <c r="N43" i="111"/>
  <c r="R43" i="111" s="1"/>
  <c r="N39" i="111"/>
  <c r="R39" i="111" s="1"/>
  <c r="N35" i="111"/>
  <c r="R35" i="111" s="1"/>
  <c r="N31" i="111"/>
  <c r="R31" i="111" s="1"/>
  <c r="N27" i="111"/>
  <c r="R27" i="111" s="1"/>
  <c r="N23" i="111"/>
  <c r="R23" i="111" s="1"/>
  <c r="N19" i="111"/>
  <c r="R19" i="111" s="1"/>
  <c r="N15" i="111"/>
  <c r="R15" i="111" s="1"/>
  <c r="N74" i="111"/>
  <c r="R74" i="111" s="1"/>
  <c r="N66" i="111"/>
  <c r="R66" i="111" s="1"/>
  <c r="N58" i="111"/>
  <c r="R58" i="111" s="1"/>
  <c r="N50" i="111"/>
  <c r="R50" i="111" s="1"/>
  <c r="N42" i="111"/>
  <c r="R42" i="111" s="1"/>
  <c r="N34" i="111"/>
  <c r="R34" i="111" s="1"/>
  <c r="N26" i="111"/>
  <c r="R26" i="111" s="1"/>
  <c r="N18" i="111"/>
  <c r="R18" i="111" s="1"/>
  <c r="O79" i="111"/>
  <c r="S79" i="111" s="1"/>
  <c r="O75" i="111"/>
  <c r="S75" i="111" s="1"/>
  <c r="O71" i="111"/>
  <c r="S71" i="111" s="1"/>
  <c r="O67" i="111"/>
  <c r="S67" i="111" s="1"/>
  <c r="O63" i="111"/>
  <c r="S63" i="111" s="1"/>
  <c r="O59" i="111"/>
  <c r="S59" i="111" s="1"/>
  <c r="O55" i="111"/>
  <c r="S55" i="111" s="1"/>
  <c r="O51" i="111"/>
  <c r="S51" i="111" s="1"/>
  <c r="O47" i="111"/>
  <c r="S47" i="111" s="1"/>
  <c r="O43" i="111"/>
  <c r="S43" i="111" s="1"/>
  <c r="O39" i="111"/>
  <c r="S39" i="111" s="1"/>
  <c r="O35" i="111"/>
  <c r="S35" i="111" s="1"/>
  <c r="O31" i="111"/>
  <c r="S31" i="111" s="1"/>
  <c r="O27" i="111"/>
  <c r="S27" i="111" s="1"/>
  <c r="O23" i="111"/>
  <c r="S23" i="111" s="1"/>
  <c r="O19" i="111"/>
  <c r="S19" i="111" s="1"/>
  <c r="O15" i="111"/>
  <c r="S15" i="111" s="1"/>
  <c r="O12" i="111"/>
  <c r="S12" i="111" s="1"/>
  <c r="O78" i="111"/>
  <c r="S78" i="111" s="1"/>
  <c r="O68" i="111"/>
  <c r="S68" i="111" s="1"/>
  <c r="O62" i="111"/>
  <c r="S62" i="111" s="1"/>
  <c r="O57" i="111"/>
  <c r="S57" i="111" s="1"/>
  <c r="O46" i="111"/>
  <c r="S46" i="111" s="1"/>
  <c r="O41" i="111"/>
  <c r="S41" i="111" s="1"/>
  <c r="O30" i="111"/>
  <c r="S30" i="111" s="1"/>
  <c r="O20" i="111"/>
  <c r="S20" i="111" s="1"/>
  <c r="O77" i="111"/>
  <c r="S77" i="111" s="1"/>
  <c r="O72" i="111"/>
  <c r="S72" i="111" s="1"/>
  <c r="O66" i="111"/>
  <c r="S66" i="111" s="1"/>
  <c r="O61" i="111"/>
  <c r="S61" i="111" s="1"/>
  <c r="O56" i="111"/>
  <c r="S56" i="111" s="1"/>
  <c r="O50" i="111"/>
  <c r="S50" i="111" s="1"/>
  <c r="O45" i="111"/>
  <c r="S45" i="111" s="1"/>
  <c r="O40" i="111"/>
  <c r="S40" i="111" s="1"/>
  <c r="O34" i="111"/>
  <c r="S34" i="111" s="1"/>
  <c r="O29" i="111"/>
  <c r="S29" i="111" s="1"/>
  <c r="O24" i="111"/>
  <c r="S24" i="111" s="1"/>
  <c r="O18" i="111"/>
  <c r="S18" i="111" s="1"/>
  <c r="O13" i="111"/>
  <c r="S13" i="111" s="1"/>
  <c r="O76" i="111"/>
  <c r="S76" i="111" s="1"/>
  <c r="O70" i="111"/>
  <c r="S70" i="111" s="1"/>
  <c r="O65" i="111"/>
  <c r="S65" i="111" s="1"/>
  <c r="O60" i="111"/>
  <c r="S60" i="111" s="1"/>
  <c r="O54" i="111"/>
  <c r="S54" i="111" s="1"/>
  <c r="O49" i="111"/>
  <c r="S49" i="111" s="1"/>
  <c r="O44" i="111"/>
  <c r="S44" i="111" s="1"/>
  <c r="O38" i="111"/>
  <c r="S38" i="111" s="1"/>
  <c r="O33" i="111"/>
  <c r="S33" i="111" s="1"/>
  <c r="O28" i="111"/>
  <c r="S28" i="111" s="1"/>
  <c r="O22" i="111"/>
  <c r="S22" i="111" s="1"/>
  <c r="O17" i="111"/>
  <c r="S17" i="111" s="1"/>
  <c r="O74" i="111"/>
  <c r="S74" i="111" s="1"/>
  <c r="O69" i="111"/>
  <c r="S69" i="111" s="1"/>
  <c r="O64" i="111"/>
  <c r="S64" i="111" s="1"/>
  <c r="O58" i="111"/>
  <c r="S58" i="111" s="1"/>
  <c r="O53" i="111"/>
  <c r="S53" i="111" s="1"/>
  <c r="O48" i="111"/>
  <c r="S48" i="111" s="1"/>
  <c r="O42" i="111"/>
  <c r="S42" i="111" s="1"/>
  <c r="O37" i="111"/>
  <c r="S37" i="111" s="1"/>
  <c r="O32" i="111"/>
  <c r="S32" i="111" s="1"/>
  <c r="O26" i="111"/>
  <c r="S26" i="111" s="1"/>
  <c r="O21" i="111"/>
  <c r="S21" i="111" s="1"/>
  <c r="O16" i="111"/>
  <c r="S16" i="111" s="1"/>
  <c r="O73" i="111"/>
  <c r="S73" i="111" s="1"/>
  <c r="O52" i="111"/>
  <c r="S52" i="111" s="1"/>
  <c r="O36" i="111"/>
  <c r="S36" i="111" s="1"/>
  <c r="O25" i="111"/>
  <c r="S25" i="111" s="1"/>
  <c r="O14" i="111"/>
  <c r="S14" i="111" s="1"/>
  <c r="BQ84" i="109"/>
  <c r="BP84" i="109"/>
  <c r="BO84" i="109"/>
  <c r="BU84" i="109"/>
  <c r="BT84" i="109"/>
  <c r="BS84" i="109"/>
  <c r="BY84" i="109"/>
  <c r="BX84" i="109"/>
  <c r="BW84" i="109"/>
  <c r="CC84" i="109"/>
  <c r="CB84" i="109"/>
  <c r="CA84" i="109"/>
  <c r="CG84" i="109"/>
  <c r="CF84" i="109"/>
  <c r="CE84" i="109"/>
  <c r="P76" i="111" l="1"/>
  <c r="T76" i="111" s="1"/>
  <c r="P72" i="111"/>
  <c r="T72" i="111" s="1"/>
  <c r="P68" i="111"/>
  <c r="T68" i="111" s="1"/>
  <c r="P64" i="111"/>
  <c r="T64" i="111" s="1"/>
  <c r="P60" i="111"/>
  <c r="T60" i="111" s="1"/>
  <c r="P56" i="111"/>
  <c r="T56" i="111" s="1"/>
  <c r="P52" i="111"/>
  <c r="T52" i="111" s="1"/>
  <c r="P48" i="111"/>
  <c r="T48" i="111" s="1"/>
  <c r="P44" i="111"/>
  <c r="T44" i="111" s="1"/>
  <c r="P40" i="111"/>
  <c r="T40" i="111" s="1"/>
  <c r="P36" i="111"/>
  <c r="T36" i="111" s="1"/>
  <c r="P32" i="111"/>
  <c r="T32" i="111" s="1"/>
  <c r="P28" i="111"/>
  <c r="T28" i="111" s="1"/>
  <c r="P24" i="111"/>
  <c r="T24" i="111" s="1"/>
  <c r="P20" i="111"/>
  <c r="T20" i="111" s="1"/>
  <c r="P16" i="111"/>
  <c r="T16" i="111" s="1"/>
  <c r="P75" i="111"/>
  <c r="T75" i="111" s="1"/>
  <c r="P70" i="111"/>
  <c r="T70" i="111" s="1"/>
  <c r="P65" i="111"/>
  <c r="T65" i="111" s="1"/>
  <c r="P59" i="111"/>
  <c r="T59" i="111" s="1"/>
  <c r="P54" i="111"/>
  <c r="T54" i="111" s="1"/>
  <c r="P49" i="111"/>
  <c r="T49" i="111" s="1"/>
  <c r="P43" i="111"/>
  <c r="T43" i="111" s="1"/>
  <c r="P38" i="111"/>
  <c r="T38" i="111" s="1"/>
  <c r="P33" i="111"/>
  <c r="T33" i="111" s="1"/>
  <c r="P27" i="111"/>
  <c r="T27" i="111" s="1"/>
  <c r="P22" i="111"/>
  <c r="T22" i="111" s="1"/>
  <c r="P17" i="111"/>
  <c r="T17" i="111" s="1"/>
  <c r="P79" i="111"/>
  <c r="T79" i="111" s="1"/>
  <c r="P74" i="111"/>
  <c r="T74" i="111" s="1"/>
  <c r="P69" i="111"/>
  <c r="T69" i="111" s="1"/>
  <c r="P63" i="111"/>
  <c r="T63" i="111" s="1"/>
  <c r="P58" i="111"/>
  <c r="T58" i="111" s="1"/>
  <c r="P53" i="111"/>
  <c r="T53" i="111" s="1"/>
  <c r="P47" i="111"/>
  <c r="T47" i="111" s="1"/>
  <c r="P42" i="111"/>
  <c r="T42" i="111" s="1"/>
  <c r="P37" i="111"/>
  <c r="T37" i="111" s="1"/>
  <c r="P31" i="111"/>
  <c r="T31" i="111" s="1"/>
  <c r="P26" i="111"/>
  <c r="T26" i="111" s="1"/>
  <c r="P21" i="111"/>
  <c r="T21" i="111" s="1"/>
  <c r="P15" i="111"/>
  <c r="T15" i="111" s="1"/>
  <c r="P78" i="111"/>
  <c r="T78" i="111" s="1"/>
  <c r="P73" i="111"/>
  <c r="T73" i="111" s="1"/>
  <c r="P67" i="111"/>
  <c r="T67" i="111" s="1"/>
  <c r="P62" i="111"/>
  <c r="T62" i="111" s="1"/>
  <c r="P57" i="111"/>
  <c r="T57" i="111" s="1"/>
  <c r="P51" i="111"/>
  <c r="T51" i="111" s="1"/>
  <c r="P46" i="111"/>
  <c r="T46" i="111" s="1"/>
  <c r="P41" i="111"/>
  <c r="T41" i="111" s="1"/>
  <c r="P35" i="111"/>
  <c r="T35" i="111" s="1"/>
  <c r="P30" i="111"/>
  <c r="T30" i="111" s="1"/>
  <c r="P25" i="111"/>
  <c r="T25" i="111" s="1"/>
  <c r="P19" i="111"/>
  <c r="T19" i="111" s="1"/>
  <c r="P14" i="111"/>
  <c r="T14" i="111" s="1"/>
  <c r="P12" i="111"/>
  <c r="T12" i="111" s="1"/>
  <c r="P77" i="111"/>
  <c r="T77" i="111" s="1"/>
  <c r="P71" i="111"/>
  <c r="T71" i="111" s="1"/>
  <c r="P66" i="111"/>
  <c r="T66" i="111" s="1"/>
  <c r="P61" i="111"/>
  <c r="T61" i="111" s="1"/>
  <c r="P55" i="111"/>
  <c r="T55" i="111" s="1"/>
  <c r="P50" i="111"/>
  <c r="T50" i="111" s="1"/>
  <c r="P45" i="111"/>
  <c r="T45" i="111" s="1"/>
  <c r="P39" i="111"/>
  <c r="T39" i="111" s="1"/>
  <c r="P34" i="111"/>
  <c r="T34" i="111" s="1"/>
  <c r="P29" i="111"/>
  <c r="T29" i="111" s="1"/>
  <c r="P23" i="111"/>
  <c r="T23" i="111" s="1"/>
  <c r="P18" i="111"/>
  <c r="T18" i="111" s="1"/>
  <c r="P13" i="111"/>
  <c r="T13" i="111" s="1"/>
  <c r="CK84" i="109"/>
  <c r="CJ84" i="109"/>
  <c r="CI84" i="109"/>
  <c r="BM84" i="109"/>
  <c r="BL84" i="109"/>
  <c r="BK84" i="109"/>
  <c r="G84" i="109"/>
  <c r="BI84" i="109"/>
  <c r="BH84" i="109"/>
  <c r="BG84" i="109"/>
  <c r="H84" i="109"/>
  <c r="BD84" i="109"/>
  <c r="BC84" i="109"/>
  <c r="BE84" i="109"/>
  <c r="AK84" i="109"/>
  <c r="AJ84" i="109"/>
  <c r="AI84" i="109"/>
  <c r="BA84" i="109"/>
  <c r="AZ84" i="109"/>
  <c r="AY84" i="109"/>
  <c r="AV84" i="109"/>
  <c r="AU84" i="109"/>
  <c r="AW84" i="109"/>
  <c r="AS84" i="109"/>
  <c r="AR84" i="109"/>
  <c r="AQ84" i="109"/>
  <c r="AO84" i="109"/>
  <c r="AN84" i="109"/>
  <c r="AM84" i="109"/>
  <c r="AG84" i="109"/>
  <c r="AF84" i="109"/>
  <c r="AE84" i="109"/>
  <c r="AC84" i="109"/>
  <c r="AB84" i="109"/>
  <c r="AA84" i="109"/>
  <c r="Q84" i="109"/>
  <c r="P84" i="109"/>
  <c r="O84" i="109"/>
  <c r="Y84" i="109"/>
  <c r="X84" i="109"/>
  <c r="W84" i="109"/>
  <c r="L9" i="111"/>
  <c r="K9" i="111"/>
  <c r="J9" i="111"/>
  <c r="L4" i="111"/>
  <c r="L5" i="111"/>
  <c r="L6" i="111"/>
  <c r="L7" i="111"/>
  <c r="L8" i="111"/>
  <c r="J4" i="111"/>
  <c r="J5" i="111"/>
  <c r="J6" i="111"/>
  <c r="J7" i="111"/>
  <c r="J8" i="111"/>
  <c r="K4" i="111"/>
  <c r="K5" i="111"/>
  <c r="K6" i="111"/>
  <c r="K7" i="111"/>
  <c r="K8" i="111"/>
  <c r="D85" i="111"/>
  <c r="C85" i="111"/>
  <c r="B85" i="111"/>
  <c r="U84" i="109"/>
  <c r="T84" i="109"/>
  <c r="S84" i="109"/>
  <c r="IS33" i="109"/>
  <c r="IR33" i="109"/>
  <c r="IQ33" i="109"/>
  <c r="IO33" i="109"/>
  <c r="IN33" i="109"/>
  <c r="IM33" i="109"/>
  <c r="IK33" i="109"/>
  <c r="IJ33" i="109"/>
  <c r="II33" i="109"/>
  <c r="IG33" i="109"/>
  <c r="IF33" i="109"/>
  <c r="IE33" i="109"/>
  <c r="IC33" i="109"/>
  <c r="IB33" i="109"/>
  <c r="IA33" i="109"/>
  <c r="HY33" i="109"/>
  <c r="HX33" i="109"/>
  <c r="HW33" i="109"/>
  <c r="HU33" i="109"/>
  <c r="HT33" i="109"/>
  <c r="HS33" i="109"/>
  <c r="HQ33" i="109"/>
  <c r="HP33" i="109"/>
  <c r="HO33" i="109"/>
  <c r="HM33" i="109"/>
  <c r="HL33" i="109"/>
  <c r="HK33" i="109"/>
  <c r="HI33" i="109"/>
  <c r="HH33" i="109"/>
  <c r="HG33" i="109"/>
  <c r="HE33" i="109"/>
  <c r="HD33" i="109"/>
  <c r="HC33" i="109"/>
  <c r="HA33" i="109"/>
  <c r="GZ33" i="109"/>
  <c r="GY33" i="109"/>
  <c r="GW33" i="109"/>
  <c r="GV33" i="109"/>
  <c r="GU33" i="109"/>
  <c r="GS33" i="109"/>
  <c r="GR33" i="109"/>
  <c r="GQ33" i="109"/>
  <c r="GO33" i="109"/>
  <c r="GN33" i="109"/>
  <c r="GM33" i="109"/>
  <c r="GK33" i="109"/>
  <c r="GJ33" i="109"/>
  <c r="GI33" i="109"/>
  <c r="GG33" i="109"/>
  <c r="GF33" i="109"/>
  <c r="GE33" i="109"/>
  <c r="GC33" i="109"/>
  <c r="GB33" i="109"/>
  <c r="GA33" i="109"/>
  <c r="FY33" i="109"/>
  <c r="FX33" i="109"/>
  <c r="FW33" i="109"/>
  <c r="FU33" i="109"/>
  <c r="FT33" i="109"/>
  <c r="FS33" i="109"/>
  <c r="EW33" i="109"/>
  <c r="EV33" i="109"/>
  <c r="EU33" i="109"/>
  <c r="FQ33" i="109"/>
  <c r="FP33" i="109"/>
  <c r="FO33" i="109"/>
  <c r="FM33" i="109"/>
  <c r="FL33" i="109"/>
  <c r="FK33" i="109"/>
  <c r="FA33" i="109"/>
  <c r="EZ33" i="109"/>
  <c r="EY33" i="109"/>
  <c r="ES33" i="109"/>
  <c r="ER33" i="109"/>
  <c r="EQ33" i="109"/>
  <c r="EO33" i="109"/>
  <c r="EN33" i="109"/>
  <c r="EM33" i="109"/>
  <c r="EG33" i="109"/>
  <c r="EF33" i="109"/>
  <c r="EE33" i="109"/>
  <c r="FC33" i="109"/>
  <c r="FD33" i="109"/>
  <c r="FE33" i="109"/>
  <c r="FI33" i="109"/>
  <c r="FH33" i="109"/>
  <c r="FG33" i="109"/>
  <c r="EK33" i="109"/>
  <c r="EJ33" i="109"/>
  <c r="EI33" i="109"/>
  <c r="EC33" i="109"/>
  <c r="EB33" i="109"/>
  <c r="EA33" i="109"/>
  <c r="DY33" i="109"/>
  <c r="DX33" i="109"/>
  <c r="DW33" i="109"/>
  <c r="DU33" i="109"/>
  <c r="DT33" i="109"/>
  <c r="DS33" i="109"/>
  <c r="DQ33" i="109"/>
  <c r="DP33" i="109"/>
  <c r="DO33" i="109"/>
  <c r="DM33" i="109"/>
  <c r="DL33" i="109"/>
  <c r="DK33" i="109"/>
  <c r="DI33" i="109"/>
  <c r="DH33" i="109"/>
  <c r="DG33" i="109"/>
  <c r="DE33" i="109"/>
  <c r="DD33" i="109"/>
  <c r="DC33" i="109"/>
  <c r="DA33" i="109"/>
  <c r="CZ33" i="109"/>
  <c r="CY33" i="109"/>
  <c r="CW33" i="109"/>
  <c r="CV33" i="109"/>
  <c r="CU33" i="109"/>
  <c r="CS33" i="109"/>
  <c r="CR33" i="109"/>
  <c r="CQ33" i="109"/>
  <c r="CO33" i="109"/>
  <c r="CN33" i="109"/>
  <c r="CM33" i="109"/>
  <c r="CK33" i="109"/>
  <c r="CJ33" i="109"/>
  <c r="CI33" i="109"/>
  <c r="CG33" i="109"/>
  <c r="CF33" i="109"/>
  <c r="CE33" i="109"/>
  <c r="BL33" i="109"/>
  <c r="CC33" i="109"/>
  <c r="CB33" i="109"/>
  <c r="CA33" i="109"/>
  <c r="BY33" i="109"/>
  <c r="BX33" i="109"/>
  <c r="BW33" i="109"/>
  <c r="BU33" i="109"/>
  <c r="BT33" i="109"/>
  <c r="BS33" i="109"/>
  <c r="BQ33" i="109"/>
  <c r="BP33" i="109"/>
  <c r="BO33" i="109"/>
  <c r="BM33" i="109"/>
  <c r="BK33" i="109"/>
  <c r="BG33" i="109"/>
  <c r="BI33" i="109"/>
  <c r="BH33" i="109"/>
  <c r="BC32" i="109"/>
  <c r="BA33" i="109"/>
  <c r="AZ33" i="109"/>
  <c r="AY33" i="109"/>
  <c r="AW32" i="109"/>
  <c r="AU32" i="109"/>
  <c r="AS33" i="109"/>
  <c r="AR33" i="109"/>
  <c r="AQ33" i="109"/>
  <c r="AO33" i="109"/>
  <c r="AN33" i="109"/>
  <c r="AM33" i="109"/>
  <c r="AK33" i="109"/>
  <c r="AJ33" i="109"/>
  <c r="AI33" i="109"/>
  <c r="AG33" i="109"/>
  <c r="AF33" i="109"/>
  <c r="AE33" i="109"/>
  <c r="AC33" i="109"/>
  <c r="AB33" i="109"/>
  <c r="AA33" i="109"/>
  <c r="Y33" i="109"/>
  <c r="X33" i="109"/>
  <c r="W33" i="109"/>
  <c r="U33" i="109"/>
  <c r="T33" i="109"/>
  <c r="S33" i="109"/>
  <c r="Q33" i="109"/>
  <c r="P33" i="109"/>
  <c r="O33" i="109"/>
  <c r="M33" i="109"/>
  <c r="L33" i="109"/>
  <c r="K33" i="109"/>
  <c r="I33" i="109"/>
  <c r="H33" i="109"/>
  <c r="G33" i="109"/>
  <c r="E33" i="109"/>
  <c r="D33" i="109"/>
  <c r="C33" i="109"/>
</calcChain>
</file>

<file path=xl/sharedStrings.xml><?xml version="1.0" encoding="utf-8"?>
<sst xmlns="http://schemas.openxmlformats.org/spreadsheetml/2006/main" count="704" uniqueCount="223">
  <si>
    <t>29 Oct 1997 (GR256)</t>
  </si>
  <si>
    <t>6 Jan 1998 (GR320)</t>
  </si>
  <si>
    <t>K %</t>
  </si>
  <si>
    <t>U ppm</t>
  </si>
  <si>
    <t>Th ppm</t>
  </si>
  <si>
    <t xml:space="preserve"> K%</t>
  </si>
  <si>
    <t>TH ppm</t>
  </si>
  <si>
    <t xml:space="preserve"> K %</t>
  </si>
  <si>
    <t xml:space="preserve">   </t>
  </si>
  <si>
    <t>Note data in italics has been either moved or changed.</t>
  </si>
  <si>
    <t>K%</t>
  </si>
  <si>
    <t>Date</t>
  </si>
  <si>
    <t>Mean K%</t>
  </si>
  <si>
    <t>Mean U ppm</t>
  </si>
  <si>
    <t>Mean Th ppm</t>
  </si>
  <si>
    <t>Delta K %</t>
  </si>
  <si>
    <t>Delta U ppm</t>
  </si>
  <si>
    <t>Delta Th ppm</t>
  </si>
  <si>
    <t>All points.</t>
  </si>
  <si>
    <t>Poles only</t>
  </si>
  <si>
    <t>Mean</t>
  </si>
  <si>
    <t>Rain effected.</t>
  </si>
  <si>
    <t>No rain for previous 24 hrs.</t>
  </si>
  <si>
    <t>Prior 48 hours had 10-15 mm</t>
  </si>
  <si>
    <t xml:space="preserve">Wind  E @ 10-15 km/hr </t>
  </si>
  <si>
    <t>No rain for many days.</t>
  </si>
  <si>
    <t xml:space="preserve">Surface wind W @ 15 kph </t>
  </si>
  <si>
    <t>27-Oct-1998(GR256)</t>
  </si>
  <si>
    <t>22-Jan-1999 (GR256)</t>
  </si>
  <si>
    <t>Weather=30+C  wind SE@ 5-10 kph. High light cloud. Latter half, wind NW@10-25 kph o/cast thundery.  Conditions=Dry.</t>
  </si>
  <si>
    <t>Weather = Clear 28C - Wind E@5-10 kph. Conditions = Dry.</t>
  </si>
  <si>
    <t>Weather=22+C  wind SE@ 5-10 kph. Low 8/8 cloud. Latter half, wind SE@10-15 kph Cloud breaking up.  Conditions=Dry. Showers 24+ hrs prior.</t>
  </si>
  <si>
    <t>The GR256 readings are in italics and have been corrected.</t>
  </si>
  <si>
    <t xml:space="preserve"> Subsequent checks on the Kevron calibration pads have shown that data collected with the GR256 on the 27/10/98 and 22/1/99, are in error.  The Uranium is overstripped  (X =Th x 0.021 ), and the Thorium background removed is too large.  The corrections require the Thorium readings to be raised by 1.8 ppm and the Uranium mean readings to be raised by 0.74 ppm.  The original readings are in bold and the corrected readings in italics.</t>
  </si>
  <si>
    <t>Average</t>
  </si>
  <si>
    <t>Weather = 12 C  wind sw @ 5-10Kph.  Clear. Conditions = Top 100mm = 100% wet, last two readings not taken due to creek and lower road flooding.  Too wet to drive on range.</t>
  </si>
  <si>
    <t>The last two readings for K &amp; Th (italics) have been extrapolated from previous data to maintain continuity.</t>
  </si>
  <si>
    <t xml:space="preserve">Weather = Some evidence of the recent spring rains with the creek at the Southern end still wet.   </t>
  </si>
  <si>
    <t>Weather = 25 C, Clear sky wind E @ 5-10 KPH.  Ground dry top 25mm damp underneath.</t>
  </si>
  <si>
    <t>Weather = 12 - 30 C  Sky clear Wind E @ 15 knts.  Ground dry on top moisture @ 3-4 cm.</t>
  </si>
  <si>
    <t>Weather = 20-25 C O/Cast</t>
  </si>
  <si>
    <t>Wind S @ 10-15 Km/Hr</t>
  </si>
  <si>
    <t>Soil condition = dry</t>
  </si>
  <si>
    <t>Readings taken with</t>
  </si>
  <si>
    <t>Geo Inst. GR320</t>
  </si>
  <si>
    <t>12-04-2000 (GR320)</t>
  </si>
  <si>
    <t>31-05-2000 (GR256)</t>
  </si>
  <si>
    <t>Fugro GR256 SN1524</t>
  </si>
  <si>
    <t xml:space="preserve">Weather = 6/8 O/cast. Temp 20-25 C.  Wind W- NNW 10-35Km/hr  Soil conditions = Dry </t>
  </si>
  <si>
    <t>02-07-2000 (GR320)</t>
  </si>
  <si>
    <t>17-07-2000 (GR320)</t>
  </si>
  <si>
    <t>Tesla-10. GR320</t>
  </si>
  <si>
    <t>Weather = Light cloud Temp 20 C. Wind W-SW 5 Kts.  Soil damp on top.</t>
  </si>
  <si>
    <t>No weather report</t>
  </si>
  <si>
    <t>04-10-2000 (GR320)</t>
  </si>
  <si>
    <t>16-11-2000 (GR320)</t>
  </si>
  <si>
    <t>21-11-2000 (GR320)</t>
  </si>
  <si>
    <t>Weather = Light cloud Temp 18-24 C Wind 10 - 12 kts North</t>
  </si>
  <si>
    <t>07-03-2001 (GR320)</t>
  </si>
  <si>
    <t>27-04-2001 (GR256)</t>
  </si>
  <si>
    <t>Weather = Light cloud    Temp low 20's Wind NW @ 15 -25 KmPH</t>
  </si>
  <si>
    <t>Weather = Clear  Temp       20-25 C  Wind E @ 10-30 KmPH  Soil Dry.</t>
  </si>
  <si>
    <t>26-05-2001 (GR320)</t>
  </si>
  <si>
    <t xml:space="preserve">Weather = Fine  Temp 20 C High scattered cloud Wind SW @ 10 kph Soil damp top 10 cms. </t>
  </si>
  <si>
    <r>
      <t>NOTE</t>
    </r>
    <r>
      <rPr>
        <sz val="12"/>
        <rFont val="Arial"/>
        <family val="2"/>
      </rPr>
      <t xml:space="preserve"> Proceedures prior to 30-6-98 were not rigorous, and taken in various positions along the range.  This has resulted in the Uranium and Thorium data varying abnormally. </t>
    </r>
  </si>
  <si>
    <t>01-06-2001 (GR320)</t>
  </si>
  <si>
    <t>10-04-2002 (GR320)</t>
  </si>
  <si>
    <t>Fugro. GR320 (ex Tesla-10)</t>
  </si>
  <si>
    <t>Weather = Light scattered cloud  Temp 25C  Wind W @ 5-15 Kph  Soil conditions dry.  No rain in previous month.</t>
  </si>
  <si>
    <t>Reworked with Explore 3</t>
  </si>
  <si>
    <t>19-04-2002 (GR320)</t>
  </si>
  <si>
    <t>Weather = Light scattered cloud  Temp 25C  Wind W @ 5-10 Kph  Soil conditions dry.  No rain in previous month.</t>
  </si>
  <si>
    <t>19-05-2002 (GR320)</t>
  </si>
  <si>
    <t>Weather = Light scattered cloud  Temp 18C  Wind NE @ 5-10 Kph  Soil conditions dry.  No rain in previous week.</t>
  </si>
  <si>
    <t>11-06-2002 (GR320)</t>
  </si>
  <si>
    <t>Weather = Light scattered cloud  Temp 20C  Wind SSW @ 10-20 Kph  Soil conditions damp.  Recent rain.</t>
  </si>
  <si>
    <t>Pav</t>
  </si>
  <si>
    <t>Exp 5 reworked.</t>
  </si>
  <si>
    <t>Exp 5 reworked</t>
  </si>
  <si>
    <t>26-04-2002 (GR320)</t>
  </si>
  <si>
    <t>Weather = Overcast.  Temp 20-25C  Wind W @ 5-10 Kph  Soil conditions dry.  No recent rain.</t>
  </si>
  <si>
    <t>*****************************NOTE :The data collected prior to 30th. June 1998 has been removed from the KUTplots to improve clarity. ******************************************</t>
  </si>
  <si>
    <t>Data in red was collected prior to rigorous range conditions being in place.</t>
  </si>
  <si>
    <t>Note:</t>
  </si>
  <si>
    <t>Weather = Little cloud.  Temp 18C.  Wind SE @ 15-25 Kph  Soil conditions = damp below 20 mm..  No recent rain.</t>
  </si>
  <si>
    <t>16-08-2002 (GR320)</t>
  </si>
  <si>
    <t>Reworked by Pavel Jurza in Excel using first principles.</t>
  </si>
  <si>
    <t>10-10-2002 (GR320)</t>
  </si>
  <si>
    <t>Weather = Scattered cloud.  Temp 20C.  Wind SSW @ 15 Kph  Soil conditions = Dry..  No recent rain.</t>
  </si>
  <si>
    <t>Station</t>
  </si>
  <si>
    <t>20-01-2003 (GR320)</t>
  </si>
  <si>
    <t>No weather report.</t>
  </si>
  <si>
    <t>Weather = Scattered cloud.  Temp 27 C.  Wind NW-SW @ 10-15 Kph  Soil conditions = Dry..  No recent rain.</t>
  </si>
  <si>
    <t>Th readings in red suspect.</t>
  </si>
  <si>
    <t>27-03-2003 (GR320)</t>
  </si>
  <si>
    <t>Only window counts recorded.</t>
  </si>
  <si>
    <t>Data in blue was collected as window counts only and the Thorium mean has been biased by three higher than normal readings.</t>
  </si>
  <si>
    <t>23-05-2003 (GR320)</t>
  </si>
  <si>
    <t>Weather = Scattered cloud.  Temp 20 C.  Wind NNE-SSE @ 10-15 Kph  Soil conditions = Damp..  Recent rain showers previous days.</t>
  </si>
  <si>
    <t>06-08-2003 (GR320)</t>
  </si>
  <si>
    <t>Weather = Scattered cloud.  Temp 19 C.  Wind N @ 5-15 Kph  Soil conditions = Damp..  Rain showers some days previous.</t>
  </si>
  <si>
    <t>Exp 3 - cal 2001?</t>
  </si>
  <si>
    <t>Exp 3 - cal Dec. 1999</t>
  </si>
  <si>
    <t>Exp 5 cal 2001</t>
  </si>
  <si>
    <t>Weather = Scattered cloud.  Temp 25 C.  Wind NE @ 5-10 Kph  Soil conditions = Slighly Damp - dry on top.  Showers previous weeks.</t>
  </si>
  <si>
    <t>09-10-2003 (GR320)</t>
  </si>
  <si>
    <t>18-03-2004 (GR320)</t>
  </si>
  <si>
    <t xml:space="preserve">Weather = Scattered cloud.  Temp 25 C.  Wind S @ 10-25 Kph  Soil conditions =  dry.  </t>
  </si>
  <si>
    <t>Readings in red were re - windowed.</t>
  </si>
  <si>
    <t>06-04-2004 (GR320)</t>
  </si>
  <si>
    <t xml:space="preserve">Weather = Clear.  Temp 30 C.  Wind E @ 10-15 Kph  Soil conditions =  very dry- no rain for months.  </t>
  </si>
  <si>
    <t>Average U ppm</t>
  </si>
  <si>
    <t>Average Th ppm</t>
  </si>
  <si>
    <t>Average  K%</t>
  </si>
  <si>
    <t>Reading#</t>
  </si>
  <si>
    <t>19-04-2004 (GR320)</t>
  </si>
  <si>
    <t>Weather = Light cloud.  Temp 28 C.  Wind E @ 10-15 Kph  Soil conditions = dry</t>
  </si>
  <si>
    <t>Dominant weather was from the SW.</t>
  </si>
  <si>
    <t>Weather = Light cloud.  Temp 18 C.  Wind E @ 10-15 Kph  Soil conditions = damp</t>
  </si>
  <si>
    <t>26-05-2004 (GR320)</t>
  </si>
  <si>
    <t>15-07-2004 (GR320)</t>
  </si>
  <si>
    <t>09-08-2004 (GR320)</t>
  </si>
  <si>
    <t>Weather = Light cloud.  Temp 18 C.  Wind E @ 20-30 Kph  Soil conditions = Very damp - recent rain.</t>
  </si>
  <si>
    <t>Weather = No cloud.  Temp 18 C.  Wind NE @ 10-15 Kph  Soil conditions = Top 1-2 cm dry then damp underneath.Soggy spots</t>
  </si>
  <si>
    <t>current cal values.</t>
  </si>
  <si>
    <t xml:space="preserve">Reprocessed- using </t>
  </si>
  <si>
    <t>08-10-2004 (GR320)</t>
  </si>
  <si>
    <t xml:space="preserve">Weather = No cloud.  Temp 26 C.  Wind W @ 10-15 Kph  Soil conditions = Top 5-6 cm dry. </t>
  </si>
  <si>
    <t>09-03-2005 (GR320)</t>
  </si>
  <si>
    <t xml:space="preserve">Weather = Light cloud.  Temp 34 C. Humid  Wind WSW @ 5-25 Kph  Soil conditions =  dry. </t>
  </si>
  <si>
    <t xml:space="preserve">Weather = Light cloud.  Temp 20 C. Humidity 30%  Wind SE @ 45 Kph  Soil conditions =  dry. </t>
  </si>
  <si>
    <t>28-04-2005 (GR320)</t>
  </si>
  <si>
    <t xml:space="preserve">Weather = Light cloud.  Temp 30 C. Humidity low  Wind S/SW @ 5 Kph  Soil conditions =  dry. </t>
  </si>
  <si>
    <t>21-12-2005 (GR320)</t>
  </si>
  <si>
    <t>04-01-2006 (GR320)</t>
  </si>
  <si>
    <t xml:space="preserve">Weather = AM- Light cloud.  Wind E/SE @ 5-15 Kts PM- Heavy cloud Wind S/SW @ 5-15 Kts Temp 35 C. Humidity high.  Soil conditions =  dry. </t>
  </si>
  <si>
    <t>08-07-2006 (GR320)</t>
  </si>
  <si>
    <t xml:space="preserve">Weather =   Wind - calm  Temp 22 C.  Soil conditions =  dry. </t>
  </si>
  <si>
    <t xml:space="preserve">Weather =   Wind SW @ 5 kph  Temp 19 C.   Soil conditions =  dry. </t>
  </si>
  <si>
    <t>06-08-2006 (GR320)</t>
  </si>
  <si>
    <t>05-01-2007 (GR320)</t>
  </si>
  <si>
    <t>Weather = Light cloud.  Temp 30 C.  Wind E @ 5-15 Kph  Soil conditions = Dry - No recent rain.</t>
  </si>
  <si>
    <t xml:space="preserve">GA. GR320 </t>
  </si>
  <si>
    <t>9 Feb 2007 (GR320)</t>
  </si>
  <si>
    <t>1 Dec 2007 (GR320)</t>
  </si>
  <si>
    <t>Weather = 5/8 cloud.  Temp 24 C.  Wind W/SW @ 15-20 Kts  Soil conditions = Dry - No recent rain.</t>
  </si>
  <si>
    <t>12 Jan 2007 (GR320)</t>
  </si>
  <si>
    <t>Weather = Light cloud Temp 15-20 C Wind W @ 5-15 Kph Soil conditions damp with wet patches.  Rail previous night.</t>
  </si>
  <si>
    <t>Weather = clear.  Temp 15 C.  Wind SW @ 15-40 Kph  Soil conditions = Damp - Dry top 10 mm.</t>
  </si>
  <si>
    <t>22 Sept 2008 (GR320)</t>
  </si>
  <si>
    <t>14 Oct. 2008 (GR320)</t>
  </si>
  <si>
    <t>Weather = Clear.  Temp33 C.  Wind N @ 10 Kph  Soil conditions = Dry - No recent rain.</t>
  </si>
  <si>
    <t>20 Mar. 2009 (GR320)</t>
  </si>
  <si>
    <t>Weather = Clear.  Temp25 C.  Wind W-E @ 20 Kph  Soil conditions = Dry - No recent rain.</t>
  </si>
  <si>
    <t xml:space="preserve">Fugro GR320 </t>
  </si>
  <si>
    <t>Weather = Clear.  Temp25 C.  Wind E @ 10-20 Kph  Soil conditions = Dry - No recent rain.</t>
  </si>
  <si>
    <t>3 Dec. 2009 (GR320)</t>
  </si>
  <si>
    <t>27 Oct. 2010 (GR320)</t>
  </si>
  <si>
    <t>Weather = 8/8.  Temp23 C.  Wind E @ 10-20 Kph  Soil conditions = Dry - No recent rain.</t>
  </si>
  <si>
    <t>Weather = Clear.  Temp30-35 C.  Wind E @ 10-20 Kph  Soil conditions = Dry - No recent rain.</t>
  </si>
  <si>
    <t>2 Nov. 2010 (GR320)</t>
  </si>
  <si>
    <t>RSI 125</t>
  </si>
  <si>
    <t>Weather = Clear.  Temp26 C.  Wind N @ 5-10 Kph  Soil conditions = Dry - No recent rain.</t>
  </si>
  <si>
    <t>2 Nov. 2008 (RSI 125)</t>
  </si>
  <si>
    <t>Weather = Light cloud.  Temp30-40 C.  Wind SW @ 10-15 Kph  Soil conditions = Dry - No recent rain.</t>
  </si>
  <si>
    <t>3 Feb. 2011 (GR320)</t>
  </si>
  <si>
    <t>RSI  125 calibration.</t>
  </si>
  <si>
    <t>11 Mar. 2011 (GR320)</t>
  </si>
  <si>
    <t>Weather = Light cloud.  Temp30-35 C.  Wind SW @ 15 Kph  Soil conditions = Dry - No recent rain.</t>
  </si>
  <si>
    <t>13 Jun. 2011 (RSI 125)</t>
  </si>
  <si>
    <t>Weather = Light cloud.  Temp13 C.  Wind NNE @ Gusting   Soil conditions = Dry - No recent rain.</t>
  </si>
  <si>
    <t>8 Oct. 2012 (GR320)</t>
  </si>
  <si>
    <t>12 Aug. 2011 (GR320)</t>
  </si>
  <si>
    <t>6 Sep. 2011 (GR320)</t>
  </si>
  <si>
    <t>16 Sep. 2011 (GR320)</t>
  </si>
  <si>
    <t>20 Sep. 2011 (GR320)</t>
  </si>
  <si>
    <t xml:space="preserve">RS 230 </t>
  </si>
  <si>
    <t>RSI  RS230 calibration.</t>
  </si>
  <si>
    <t>Weather = Light cloud.  Temp 20 C.  Wind NW @ 5 - 10 Kph  Soil conditions = Damp - Rain 2 days ago.</t>
  </si>
  <si>
    <t>Weather = Cload 6/8 clearing.  Temp 18 C.  Wind SE @ 10 Kph  Soil conditions = Damp - Rain 3 days ago.</t>
  </si>
  <si>
    <t>Weather = Light cloud.  Temp 24 C.  Wind SE @ 15 Kph  Soil conditions = Dry - No recent rain.</t>
  </si>
  <si>
    <t>16 Sep. 2011 (RS230)</t>
  </si>
  <si>
    <t>Weather = Light cloud.  Temp 20 C.  Wind W @ 15 Kph  Soil conditions = Dry - No recent rain.</t>
  </si>
  <si>
    <t>Data in green was collected using an RSI - RS 125 or RS 230 spectrometer.</t>
  </si>
  <si>
    <t>Exp 5 Fugro cal 2012</t>
  </si>
  <si>
    <t>Average profile last 10 years of GR320 runs.</t>
  </si>
  <si>
    <t>STDEV</t>
  </si>
  <si>
    <t>∆ K% to Mean</t>
  </si>
  <si>
    <t>∆ U to Mean</t>
  </si>
  <si>
    <t>∆ Th to Mean</t>
  </si>
  <si>
    <t>% Variation from Mean</t>
  </si>
  <si>
    <t>U</t>
  </si>
  <si>
    <t>Th</t>
  </si>
  <si>
    <t>Weather = Cloud 4 Oct.  Temp 33 C.  Wind E @ 15 Kph  Soil conditions = Dry - No recent rain.</t>
  </si>
  <si>
    <t>5 Feb. 2013 (GR320)</t>
  </si>
  <si>
    <t>6 Oct. 2012 (GF Inst)</t>
  </si>
  <si>
    <t>No weather details.</t>
  </si>
  <si>
    <t>Internal Calibration.</t>
  </si>
  <si>
    <t>Damp/wet conditions reported on range</t>
  </si>
  <si>
    <t>13 Feb. 2013 (GRS 2)</t>
  </si>
  <si>
    <t>GF Inst. Gamma Surveyor</t>
  </si>
  <si>
    <t>GRS-2 with 256 in3</t>
  </si>
  <si>
    <t>Cal ?</t>
  </si>
  <si>
    <t>Radon from Corow</t>
  </si>
  <si>
    <t>U - Radon</t>
  </si>
  <si>
    <t>Hot and dry conditions. Light and variable winds.</t>
  </si>
  <si>
    <t>Uppm</t>
  </si>
  <si>
    <t>Means</t>
  </si>
  <si>
    <t>Dry Means</t>
  </si>
  <si>
    <t>Means of last 10 years</t>
  </si>
  <si>
    <t>Percentage drop in wet conditions</t>
  </si>
  <si>
    <t>Damp/Wet Means</t>
  </si>
  <si>
    <t>∆K% to mean</t>
  </si>
  <si>
    <r>
      <rPr>
        <sz val="12"/>
        <rFont val="Calibri"/>
        <family val="2"/>
      </rPr>
      <t>∆</t>
    </r>
    <r>
      <rPr>
        <sz val="12"/>
        <rFont val="Arial"/>
        <family val="2"/>
      </rPr>
      <t>U to mean</t>
    </r>
  </si>
  <si>
    <t>∆Th to mean</t>
  </si>
  <si>
    <t>% Variation to mean</t>
  </si>
  <si>
    <r>
      <rPr>
        <sz val="9"/>
        <rFont val="Calibri"/>
        <family val="2"/>
      </rPr>
      <t>∆</t>
    </r>
    <r>
      <rPr>
        <sz val="9"/>
        <rFont val="Arial"/>
        <family val="2"/>
      </rPr>
      <t>U to mean</t>
    </r>
  </si>
  <si>
    <t>Radon corr U</t>
  </si>
  <si>
    <t>STDEV all</t>
  </si>
  <si>
    <t xml:space="preserve"> </t>
  </si>
  <si>
    <t>Data with red fill 8/10/12 &amp; 5/2/13  was first processed with questionable cal file.</t>
  </si>
  <si>
    <t>Data with yellow fill was collected with a GF Instruments Spectrometer.</t>
  </si>
  <si>
    <t>no Radon corr.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</si>
</sst>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79" x14ac:knownFonts="1">
    <font>
      <sz val="12"/>
      <name val="Arial"/>
    </font>
    <font>
      <sz val="11"/>
      <color theme="1"/>
      <name val="Calibri"/>
      <family val="2"/>
      <scheme val="minor"/>
    </font>
    <font>
      <b/>
      <sz val="10"/>
      <name val="Arial"/>
      <family val="2"/>
    </font>
    <font>
      <sz val="10"/>
      <name val="Arial"/>
      <family val="2"/>
    </font>
    <font>
      <b/>
      <i/>
      <sz val="10"/>
      <name val="Arial"/>
      <family val="2"/>
    </font>
    <font>
      <sz val="12"/>
      <name val="Arial"/>
      <family val="2"/>
    </font>
    <font>
      <b/>
      <sz val="12"/>
      <name val="Arial"/>
      <family val="2"/>
    </font>
    <font>
      <i/>
      <sz val="10"/>
      <name val="Arial"/>
      <family val="2"/>
    </font>
    <font>
      <b/>
      <i/>
      <sz val="12"/>
      <name val="Arial"/>
      <family val="2"/>
    </font>
    <font>
      <sz val="10"/>
      <name val="Arial"/>
    </font>
    <font>
      <sz val="14"/>
      <name val="Arial"/>
      <family val="2"/>
    </font>
    <font>
      <sz val="8"/>
      <name val="Arial"/>
      <family val="2"/>
    </font>
    <font>
      <b/>
      <sz val="10"/>
      <color indexed="10"/>
      <name val="Arial"/>
      <family val="2"/>
    </font>
    <font>
      <sz val="12"/>
      <color indexed="10"/>
      <name val="Arial"/>
      <family val="2"/>
    </font>
    <font>
      <b/>
      <sz val="10"/>
      <color indexed="48"/>
      <name val="Arial"/>
      <family val="2"/>
    </font>
    <font>
      <sz val="12"/>
      <color indexed="48"/>
      <name val="Arial"/>
      <family val="2"/>
    </font>
    <font>
      <b/>
      <sz val="10"/>
      <color indexed="14"/>
      <name val="Arial"/>
      <family val="2"/>
    </font>
    <font>
      <sz val="12"/>
      <color indexed="14"/>
      <name val="Arial"/>
      <family val="2"/>
    </font>
    <font>
      <b/>
      <sz val="10"/>
      <color indexed="57"/>
      <name val="Arial"/>
      <family val="2"/>
    </font>
    <font>
      <sz val="12"/>
      <color indexed="57"/>
      <name val="Arial"/>
      <family val="2"/>
    </font>
    <font>
      <sz val="10"/>
      <color indexed="14"/>
      <name val="Arial"/>
      <family val="2"/>
    </font>
    <font>
      <sz val="10"/>
      <color indexed="12"/>
      <name val="Arial"/>
      <family val="2"/>
    </font>
    <font>
      <sz val="10"/>
      <color indexed="10"/>
      <name val="Arial"/>
      <family val="2"/>
    </font>
    <font>
      <sz val="10"/>
      <color indexed="17"/>
      <name val="Arial"/>
      <family val="2"/>
    </font>
    <font>
      <sz val="12"/>
      <color indexed="17"/>
      <name val="Arial"/>
      <family val="2"/>
    </font>
    <font>
      <sz val="8"/>
      <color indexed="8"/>
      <name val="Arial"/>
      <family val="2"/>
    </font>
    <font>
      <sz val="9"/>
      <name val="Arial"/>
      <family val="2"/>
    </font>
    <font>
      <sz val="8"/>
      <color indexed="10"/>
      <name val="Arial"/>
      <family val="2"/>
    </font>
    <font>
      <sz val="9"/>
      <color indexed="10"/>
      <name val="Arial"/>
      <family val="2"/>
    </font>
    <font>
      <b/>
      <sz val="10"/>
      <color indexed="8"/>
      <name val="Arial"/>
      <family val="2"/>
    </font>
    <font>
      <sz val="8"/>
      <name val="Arial"/>
    </font>
    <font>
      <sz val="12"/>
      <color indexed="11"/>
      <name val="Arial"/>
    </font>
    <font>
      <b/>
      <sz val="10"/>
      <color indexed="11"/>
      <name val="Arial"/>
      <family val="2"/>
    </font>
    <font>
      <sz val="10"/>
      <color indexed="11"/>
      <name val="Arial"/>
      <family val="2"/>
    </font>
    <font>
      <sz val="8"/>
      <color indexed="11"/>
      <name val="Arial"/>
    </font>
    <font>
      <sz val="9"/>
      <color indexed="11"/>
      <name val="Arial"/>
    </font>
    <font>
      <sz val="12"/>
      <color indexed="11"/>
      <name val="Arial"/>
      <family val="2"/>
    </font>
    <font>
      <sz val="8"/>
      <color indexed="11"/>
      <name val="Calibri"/>
      <family val="2"/>
    </font>
    <font>
      <sz val="9"/>
      <color indexed="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92D050"/>
      <name val="Arial"/>
      <family val="2"/>
    </font>
    <font>
      <sz val="12"/>
      <color rgb="FF92D050"/>
      <name val="Arial"/>
      <family val="2"/>
    </font>
    <font>
      <sz val="9"/>
      <color rgb="FF92D050"/>
      <name val="Arial"/>
      <family val="2"/>
    </font>
    <font>
      <sz val="10"/>
      <color rgb="FF92D050"/>
      <name val="Arial"/>
      <family val="2"/>
    </font>
    <font>
      <sz val="8"/>
      <color theme="1"/>
      <name val="Calibri"/>
      <family val="2"/>
      <scheme val="minor"/>
    </font>
    <font>
      <sz val="8"/>
      <color rgb="FF92D050"/>
      <name val="Arial"/>
      <family val="2"/>
    </font>
    <font>
      <sz val="8"/>
      <color rgb="FFFF0000"/>
      <name val="Arial"/>
      <family val="2"/>
    </font>
    <font>
      <sz val="12"/>
      <color rgb="FF002060"/>
      <name val="Arial"/>
      <family val="2"/>
    </font>
    <font>
      <b/>
      <sz val="10"/>
      <name val="Calibri"/>
      <family val="2"/>
    </font>
    <font>
      <sz val="12"/>
      <color rgb="FFFF0000"/>
      <name val="Arial"/>
      <family val="2"/>
    </font>
    <font>
      <sz val="10"/>
      <color rgb="FF000000"/>
      <name val="Arial"/>
      <family val="2"/>
    </font>
    <font>
      <sz val="12"/>
      <color theme="1"/>
      <name val="Arial"/>
      <family val="2"/>
    </font>
    <font>
      <sz val="10"/>
      <color rgb="FFFFC000"/>
      <name val="Arial"/>
      <family val="2"/>
    </font>
    <font>
      <sz val="10"/>
      <color rgb="FF00B050"/>
      <name val="Arial"/>
      <family val="2"/>
    </font>
    <font>
      <sz val="9"/>
      <color rgb="FFFF0000"/>
      <name val="Arial"/>
      <family val="2"/>
    </font>
    <font>
      <sz val="10"/>
      <color rgb="FFFF0000"/>
      <name val="Arial"/>
      <family val="2"/>
    </font>
    <font>
      <sz val="12"/>
      <color rgb="FFFFC000"/>
      <name val="Arial"/>
      <family val="2"/>
    </font>
    <font>
      <sz val="8"/>
      <color rgb="FF002060"/>
      <name val="Arial"/>
      <family val="2"/>
    </font>
    <font>
      <u/>
      <sz val="12"/>
      <color theme="10"/>
      <name val="Arial"/>
      <family val="2"/>
    </font>
    <font>
      <u/>
      <sz val="10"/>
      <name val="Arial"/>
      <family val="2"/>
    </font>
    <font>
      <sz val="12"/>
      <name val="Calibri"/>
      <family val="2"/>
    </font>
    <font>
      <sz val="9"/>
      <name val="Calibri"/>
      <family val="2"/>
    </font>
    <font>
      <sz val="12"/>
      <color rgb="FF00B0F0"/>
      <name val="Arial"/>
      <family val="2"/>
    </font>
    <font>
      <sz val="10"/>
      <color rgb="FF00B0F0"/>
      <name val="Arial"/>
      <family val="2"/>
    </font>
  </fonts>
  <fills count="38">
    <fill>
      <patternFill patternType="none"/>
    </fill>
    <fill>
      <patternFill patternType="gray125"/>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9" fillId="0" borderId="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0" applyNumberFormat="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4" applyNumberFormat="0" applyAlignment="0" applyProtection="0"/>
    <xf numFmtId="0" fontId="47" fillId="7" borderId="5" applyNumberFormat="0" applyAlignment="0" applyProtection="0"/>
    <xf numFmtId="0" fontId="48" fillId="7" borderId="4" applyNumberFormat="0" applyAlignment="0" applyProtection="0"/>
    <xf numFmtId="0" fontId="49" fillId="0" borderId="6" applyNumberFormat="0" applyFill="0" applyAlignment="0" applyProtection="0"/>
    <xf numFmtId="0" fontId="50" fillId="8"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4" fillId="33" borderId="0" applyNumberFormat="0" applyBorder="0" applyAlignment="0" applyProtection="0"/>
    <xf numFmtId="0" fontId="1" fillId="0" borderId="0"/>
    <xf numFmtId="0" fontId="1" fillId="9" borderId="8" applyNumberFormat="0" applyFont="0" applyAlignment="0" applyProtection="0"/>
    <xf numFmtId="0" fontId="73" fillId="0" borderId="0" applyNumberFormat="0" applyFill="0" applyBorder="0" applyAlignment="0" applyProtection="0"/>
  </cellStyleXfs>
  <cellXfs count="192">
    <xf numFmtId="0" fontId="0" fillId="0" borderId="0" xfId="0"/>
    <xf numFmtId="0" fontId="2" fillId="0" borderId="0" xfId="0" applyFont="1"/>
    <xf numFmtId="0" fontId="3" fillId="0" borderId="0" xfId="0" applyFont="1"/>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xf numFmtId="2" fontId="3" fillId="0" borderId="0" xfId="0" applyNumberFormat="1" applyFont="1" applyFill="1" applyBorder="1" applyAlignment="1">
      <alignment horizontal="right"/>
    </xf>
    <xf numFmtId="0" fontId="2" fillId="0" borderId="0" xfId="0" applyFont="1" applyAlignment="1">
      <alignment horizontal="right" wrapText="1"/>
    </xf>
    <xf numFmtId="0" fontId="2" fillId="0" borderId="0" xfId="0" applyFont="1" applyAlignment="1">
      <alignment horizontal="right"/>
    </xf>
    <xf numFmtId="2" fontId="2" fillId="0" borderId="0" xfId="0" applyNumberFormat="1" applyFont="1" applyAlignment="1">
      <alignment horizontal="right"/>
    </xf>
    <xf numFmtId="14" fontId="0" fillId="0" borderId="0" xfId="0" applyNumberFormat="1"/>
    <xf numFmtId="2" fontId="0" fillId="0" borderId="0" xfId="0" applyNumberFormat="1"/>
    <xf numFmtId="2" fontId="3" fillId="0" borderId="0" xfId="0" applyNumberFormat="1" applyFont="1" applyBorder="1"/>
    <xf numFmtId="2" fontId="5" fillId="0" borderId="0" xfId="0" applyNumberFormat="1" applyFont="1"/>
    <xf numFmtId="164" fontId="3" fillId="0" borderId="0" xfId="0" applyNumberFormat="1" applyFont="1" applyFill="1" applyAlignment="1">
      <alignment horizontal="left" indent="1"/>
    </xf>
    <xf numFmtId="164" fontId="3" fillId="0" borderId="0" xfId="0" applyNumberFormat="1" applyFont="1" applyAlignment="1">
      <alignment horizontal="left" indent="1"/>
    </xf>
    <xf numFmtId="164" fontId="0" fillId="0" borderId="0" xfId="0" applyNumberFormat="1" applyAlignment="1">
      <alignment horizontal="left" indent="1"/>
    </xf>
    <xf numFmtId="164" fontId="4" fillId="0" borderId="0" xfId="0" applyNumberFormat="1" applyFont="1" applyAlignment="1">
      <alignment horizontal="left" indent="1"/>
    </xf>
    <xf numFmtId="164" fontId="4" fillId="0" borderId="0" xfId="0" applyNumberFormat="1" applyFont="1" applyFill="1" applyAlignment="1">
      <alignment horizontal="left" indent="1"/>
    </xf>
    <xf numFmtId="164" fontId="3" fillId="0" borderId="0" xfId="0" applyNumberFormat="1" applyFont="1" applyFill="1" applyBorder="1" applyAlignment="1">
      <alignment horizontal="left" indent="1"/>
    </xf>
    <xf numFmtId="164" fontId="4" fillId="0" borderId="0" xfId="0" applyNumberFormat="1" applyFont="1" applyFill="1" applyBorder="1" applyAlignment="1">
      <alignment horizontal="left" indent="1"/>
    </xf>
    <xf numFmtId="164" fontId="3" fillId="0" borderId="0" xfId="0" applyNumberFormat="1" applyFont="1"/>
    <xf numFmtId="0" fontId="0" fillId="0" borderId="0" xfId="0" applyAlignment="1">
      <alignment horizontal="right"/>
    </xf>
    <xf numFmtId="164" fontId="3" fillId="0" borderId="0" xfId="0" applyNumberFormat="1" applyFont="1" applyAlignment="1">
      <alignment horizontal="right"/>
    </xf>
    <xf numFmtId="2" fontId="3" fillId="0" borderId="0" xfId="0" applyNumberFormat="1" applyFont="1" applyAlignment="1">
      <alignment horizontal="right"/>
    </xf>
    <xf numFmtId="0" fontId="7" fillId="0" borderId="0" xfId="0" applyFont="1"/>
    <xf numFmtId="2" fontId="2" fillId="0" borderId="0" xfId="0" applyNumberFormat="1" applyFont="1"/>
    <xf numFmtId="0" fontId="8" fillId="0" borderId="0" xfId="0" applyFont="1"/>
    <xf numFmtId="0" fontId="6" fillId="0" borderId="0" xfId="0" applyFont="1"/>
    <xf numFmtId="164" fontId="0" fillId="0" borderId="0" xfId="0" applyNumberFormat="1"/>
    <xf numFmtId="164" fontId="4" fillId="0" borderId="0" xfId="0" applyNumberFormat="1" applyFont="1"/>
    <xf numFmtId="0" fontId="0" fillId="0" borderId="0" xfId="0" applyAlignment="1">
      <alignment horizontal="center"/>
    </xf>
    <xf numFmtId="0" fontId="3" fillId="0" borderId="0" xfId="0" applyFont="1" applyAlignment="1">
      <alignment horizontal="center" wrapText="1"/>
    </xf>
    <xf numFmtId="0" fontId="13" fillId="0" borderId="0" xfId="0" applyFont="1" applyAlignment="1">
      <alignment horizontal="center"/>
    </xf>
    <xf numFmtId="0" fontId="13" fillId="0" borderId="0" xfId="0" applyFont="1"/>
    <xf numFmtId="0" fontId="17" fillId="0" borderId="0" xfId="0" applyFont="1"/>
    <xf numFmtId="2" fontId="20" fillId="0" borderId="0" xfId="0" applyNumberFormat="1" applyFont="1"/>
    <xf numFmtId="2" fontId="21" fillId="0" borderId="0" xfId="0" applyNumberFormat="1" applyFont="1"/>
    <xf numFmtId="2" fontId="22" fillId="0" borderId="0" xfId="0" applyNumberFormat="1" applyFont="1"/>
    <xf numFmtId="2" fontId="23" fillId="0" borderId="0" xfId="0" applyNumberFormat="1" applyFont="1"/>
    <xf numFmtId="0" fontId="24" fillId="0" borderId="0" xfId="0" applyFont="1" applyAlignment="1">
      <alignment horizontal="center"/>
    </xf>
    <xf numFmtId="14" fontId="13" fillId="0" borderId="0" xfId="0" applyNumberFormat="1" applyFont="1"/>
    <xf numFmtId="2" fontId="13" fillId="0" borderId="0" xfId="0" applyNumberFormat="1" applyFont="1" applyFill="1" applyBorder="1"/>
    <xf numFmtId="2" fontId="22" fillId="0" borderId="0" xfId="0" applyNumberFormat="1" applyFont="1" applyFill="1" applyBorder="1"/>
    <xf numFmtId="2" fontId="13" fillId="0" borderId="0" xfId="0" applyNumberFormat="1" applyFont="1"/>
    <xf numFmtId="2" fontId="13" fillId="0" borderId="0" xfId="0" applyNumberFormat="1" applyFont="1" applyBorder="1"/>
    <xf numFmtId="2" fontId="22" fillId="0" borderId="0" xfId="0" applyNumberFormat="1" applyFont="1" applyBorder="1"/>
    <xf numFmtId="17" fontId="13" fillId="0" borderId="0" xfId="0" applyNumberFormat="1" applyFont="1"/>
    <xf numFmtId="14" fontId="5" fillId="0" borderId="0" xfId="0" applyNumberFormat="1" applyFont="1"/>
    <xf numFmtId="0" fontId="15" fillId="0" borderId="0" xfId="0" applyFont="1" applyAlignment="1">
      <alignment horizontal="center"/>
    </xf>
    <xf numFmtId="164" fontId="9" fillId="0" borderId="0" xfId="1" applyNumberFormat="1"/>
    <xf numFmtId="164" fontId="11" fillId="0" borderId="0" xfId="0" applyNumberFormat="1" applyFont="1"/>
    <xf numFmtId="164" fontId="13" fillId="0" borderId="0" xfId="0" applyNumberFormat="1" applyFont="1"/>
    <xf numFmtId="164" fontId="25" fillId="0" borderId="0" xfId="0" applyNumberFormat="1" applyFont="1"/>
    <xf numFmtId="0" fontId="26" fillId="0" borderId="0" xfId="0" applyFont="1" applyAlignment="1">
      <alignment horizontal="center" wrapText="1"/>
    </xf>
    <xf numFmtId="0" fontId="26" fillId="0" borderId="0" xfId="0" applyFont="1"/>
    <xf numFmtId="2" fontId="26" fillId="0" borderId="0" xfId="0" applyNumberFormat="1" applyFont="1"/>
    <xf numFmtId="2" fontId="11" fillId="0" borderId="0" xfId="0" applyNumberFormat="1" applyFont="1"/>
    <xf numFmtId="164" fontId="27" fillId="0" borderId="0" xfId="0" applyNumberFormat="1" applyFont="1"/>
    <xf numFmtId="0" fontId="28" fillId="0" borderId="0" xfId="0" applyFont="1"/>
    <xf numFmtId="0" fontId="15" fillId="0" borderId="0" xfId="0" applyFont="1"/>
    <xf numFmtId="0" fontId="12" fillId="0" borderId="0" xfId="0" applyFont="1"/>
    <xf numFmtId="2" fontId="12" fillId="0" borderId="0" xfId="0" applyNumberFormat="1" applyFont="1" applyAlignment="1">
      <alignment horizontal="right" wrapText="1"/>
    </xf>
    <xf numFmtId="0" fontId="12" fillId="0" borderId="0" xfId="0" applyFont="1" applyAlignment="1">
      <alignment horizontal="right" wrapText="1"/>
    </xf>
    <xf numFmtId="2" fontId="29" fillId="0" borderId="0" xfId="0" applyNumberFormat="1" applyFont="1" applyAlignment="1">
      <alignment horizontal="right" wrapText="1"/>
    </xf>
    <xf numFmtId="164" fontId="30" fillId="0" borderId="0" xfId="0" applyNumberFormat="1" applyFont="1"/>
    <xf numFmtId="0" fontId="30" fillId="0" borderId="0" xfId="0" applyFont="1"/>
    <xf numFmtId="164" fontId="9" fillId="2" borderId="0" xfId="1" applyNumberFormat="1" applyFill="1"/>
    <xf numFmtId="0" fontId="0" fillId="2" borderId="0" xfId="0" applyFill="1"/>
    <xf numFmtId="2" fontId="3" fillId="2" borderId="0" xfId="0" applyNumberFormat="1" applyFont="1" applyFill="1"/>
    <xf numFmtId="2" fontId="30" fillId="0" borderId="0" xfId="0" applyNumberFormat="1" applyFont="1"/>
    <xf numFmtId="2" fontId="5" fillId="0" borderId="0" xfId="0" applyNumberFormat="1" applyFont="1"/>
    <xf numFmtId="0" fontId="30" fillId="0" borderId="0" xfId="0" applyFont="1"/>
    <xf numFmtId="164" fontId="30" fillId="0" borderId="0" xfId="0" applyNumberFormat="1" applyFont="1"/>
    <xf numFmtId="0" fontId="31" fillId="0" borderId="0" xfId="0" applyFont="1"/>
    <xf numFmtId="2" fontId="32" fillId="0" borderId="0" xfId="0" applyNumberFormat="1" applyFont="1" applyAlignment="1">
      <alignment horizontal="right" wrapText="1"/>
    </xf>
    <xf numFmtId="0" fontId="33" fillId="0" borderId="0" xfId="0" applyFont="1"/>
    <xf numFmtId="2" fontId="30" fillId="0" borderId="0" xfId="0" applyNumberFormat="1" applyFont="1"/>
    <xf numFmtId="2" fontId="34" fillId="0" borderId="0" xfId="0" applyNumberFormat="1" applyFont="1"/>
    <xf numFmtId="0" fontId="36" fillId="0" borderId="0" xfId="0" applyFont="1"/>
    <xf numFmtId="0" fontId="37" fillId="0" borderId="0" xfId="0" applyFont="1"/>
    <xf numFmtId="2" fontId="31" fillId="0" borderId="0" xfId="0" applyNumberFormat="1" applyFont="1"/>
    <xf numFmtId="0" fontId="5" fillId="0" borderId="0" xfId="0" applyFont="1"/>
    <xf numFmtId="2" fontId="55" fillId="0" borderId="0" xfId="0" applyNumberFormat="1" applyFont="1" applyAlignment="1">
      <alignment horizontal="right" wrapText="1"/>
    </xf>
    <xf numFmtId="0" fontId="56" fillId="0" borderId="0" xfId="0" applyFont="1"/>
    <xf numFmtId="0" fontId="58" fillId="0" borderId="0" xfId="0" applyFont="1"/>
    <xf numFmtId="2" fontId="56" fillId="0" borderId="0" xfId="0" applyNumberFormat="1" applyFont="1"/>
    <xf numFmtId="2" fontId="62" fillId="0" borderId="0" xfId="0" applyNumberFormat="1" applyFont="1"/>
    <xf numFmtId="14" fontId="56" fillId="0" borderId="0" xfId="0" applyNumberFormat="1" applyFont="1"/>
    <xf numFmtId="14" fontId="62" fillId="0" borderId="0" xfId="0" applyNumberFormat="1" applyFont="1"/>
    <xf numFmtId="0" fontId="61" fillId="0" borderId="0" xfId="0" applyFont="1"/>
    <xf numFmtId="164" fontId="61" fillId="0" borderId="0" xfId="0" applyNumberFormat="1" applyFont="1"/>
    <xf numFmtId="0" fontId="60" fillId="0" borderId="0" xfId="0" applyFont="1"/>
    <xf numFmtId="164" fontId="59" fillId="0" borderId="0" xfId="42" applyNumberFormat="1" applyFont="1"/>
    <xf numFmtId="0" fontId="5" fillId="34" borderId="0" xfId="0" applyFont="1" applyFill="1"/>
    <xf numFmtId="0" fontId="0" fillId="34" borderId="0" xfId="0" applyFill="1"/>
    <xf numFmtId="0" fontId="63" fillId="0" borderId="0" xfId="0" applyFont="1"/>
    <xf numFmtId="14" fontId="5" fillId="35" borderId="0" xfId="0" applyNumberFormat="1" applyFont="1" applyFill="1"/>
    <xf numFmtId="0" fontId="5" fillId="35" borderId="0" xfId="0" applyFont="1" applyFill="1"/>
    <xf numFmtId="2" fontId="5" fillId="35" borderId="0" xfId="0" applyNumberFormat="1" applyFont="1" applyFill="1"/>
    <xf numFmtId="0" fontId="0" fillId="35" borderId="0" xfId="0" applyFill="1"/>
    <xf numFmtId="165" fontId="56" fillId="0" borderId="0" xfId="0" applyNumberFormat="1" applyFont="1"/>
    <xf numFmtId="0" fontId="64" fillId="34" borderId="0" xfId="0" applyFont="1" applyFill="1"/>
    <xf numFmtId="0" fontId="64" fillId="0" borderId="0" xfId="0" applyFont="1"/>
    <xf numFmtId="2" fontId="30" fillId="34" borderId="10" xfId="0" applyNumberFormat="1" applyFont="1" applyFill="1" applyBorder="1"/>
    <xf numFmtId="2" fontId="0" fillId="35" borderId="0" xfId="0" applyNumberFormat="1" applyFill="1"/>
    <xf numFmtId="2" fontId="5" fillId="36" borderId="0" xfId="0" applyNumberFormat="1" applyFont="1" applyFill="1"/>
    <xf numFmtId="2" fontId="64" fillId="0" borderId="0" xfId="0" applyNumberFormat="1" applyFont="1"/>
    <xf numFmtId="0" fontId="65" fillId="0" borderId="0" xfId="0" applyFont="1" applyBorder="1" applyAlignment="1">
      <alignment horizontal="right" vertical="center" wrapText="1"/>
    </xf>
    <xf numFmtId="2" fontId="30" fillId="37" borderId="10" xfId="0" applyNumberFormat="1" applyFont="1" applyFill="1" applyBorder="1"/>
    <xf numFmtId="0" fontId="0" fillId="37" borderId="0" xfId="0" applyFill="1"/>
    <xf numFmtId="0" fontId="5" fillId="37" borderId="0" xfId="0" applyFont="1" applyFill="1"/>
    <xf numFmtId="0" fontId="31" fillId="37" borderId="0" xfId="0" applyFont="1" applyFill="1"/>
    <xf numFmtId="2" fontId="0" fillId="37" borderId="0" xfId="0" applyNumberFormat="1" applyFill="1"/>
    <xf numFmtId="14" fontId="66" fillId="37" borderId="0" xfId="0" applyNumberFormat="1" applyFont="1" applyFill="1"/>
    <xf numFmtId="2" fontId="66" fillId="37" borderId="0" xfId="0" applyNumberFormat="1" applyFont="1" applyFill="1"/>
    <xf numFmtId="2" fontId="5" fillId="37" borderId="0" xfId="0" applyNumberFormat="1" applyFont="1" applyFill="1"/>
    <xf numFmtId="2" fontId="58" fillId="0" borderId="0" xfId="0" applyNumberFormat="1" applyFont="1"/>
    <xf numFmtId="2" fontId="68" fillId="0" borderId="0" xfId="0" applyNumberFormat="1" applyFont="1"/>
    <xf numFmtId="0" fontId="70" fillId="0" borderId="0" xfId="0" applyFont="1"/>
    <xf numFmtId="0" fontId="11" fillId="0" borderId="0" xfId="0" applyFont="1"/>
    <xf numFmtId="14" fontId="11" fillId="0" borderId="0" xfId="0" applyNumberFormat="1" applyFont="1"/>
    <xf numFmtId="14" fontId="72" fillId="0" borderId="0" xfId="0" applyNumberFormat="1" applyFont="1"/>
    <xf numFmtId="2" fontId="72" fillId="0" borderId="0" xfId="0" applyNumberFormat="1" applyFont="1"/>
    <xf numFmtId="0" fontId="74" fillId="0" borderId="0" xfId="44" applyFont="1"/>
    <xf numFmtId="1" fontId="11" fillId="0" borderId="0" xfId="0" applyNumberFormat="1" applyFont="1" applyBorder="1"/>
    <xf numFmtId="1" fontId="3" fillId="0" borderId="0" xfId="0" applyNumberFormat="1" applyFont="1" applyBorder="1"/>
    <xf numFmtId="1" fontId="3" fillId="0" borderId="0" xfId="0" applyNumberFormat="1" applyFont="1" applyFill="1" applyBorder="1"/>
    <xf numFmtId="165" fontId="66" fillId="0" borderId="0" xfId="0" applyNumberFormat="1" applyFont="1"/>
    <xf numFmtId="165" fontId="66" fillId="35" borderId="0" xfId="0" applyNumberFormat="1" applyFont="1" applyFill="1"/>
    <xf numFmtId="165" fontId="66" fillId="37" borderId="0" xfId="0" applyNumberFormat="1" applyFont="1" applyFill="1"/>
    <xf numFmtId="0" fontId="75" fillId="0" borderId="0" xfId="0" applyFont="1"/>
    <xf numFmtId="0" fontId="76" fillId="0" borderId="0" xfId="0" applyFont="1"/>
    <xf numFmtId="0" fontId="26" fillId="37" borderId="0" xfId="0" applyFont="1" applyFill="1"/>
    <xf numFmtId="0" fontId="11" fillId="37" borderId="0" xfId="0" applyFont="1" applyFill="1"/>
    <xf numFmtId="2" fontId="11" fillId="37" borderId="0" xfId="0" applyNumberFormat="1" applyFont="1" applyFill="1"/>
    <xf numFmtId="1" fontId="56" fillId="0" borderId="0" xfId="0" applyNumberFormat="1" applyFont="1"/>
    <xf numFmtId="0" fontId="0" fillId="36" borderId="10" xfId="0" applyFill="1" applyBorder="1"/>
    <xf numFmtId="165" fontId="0" fillId="0" borderId="0" xfId="0" applyNumberFormat="1"/>
    <xf numFmtId="2" fontId="72" fillId="37" borderId="0" xfId="0" applyNumberFormat="1" applyFont="1" applyFill="1"/>
    <xf numFmtId="2" fontId="66" fillId="0" borderId="0" xfId="0" applyNumberFormat="1" applyFont="1"/>
    <xf numFmtId="1" fontId="0" fillId="0" borderId="0" xfId="0" applyNumberFormat="1"/>
    <xf numFmtId="14" fontId="77" fillId="0" borderId="0" xfId="0" applyNumberFormat="1" applyFont="1"/>
    <xf numFmtId="2" fontId="78" fillId="0" borderId="0" xfId="0" applyNumberFormat="1" applyFont="1" applyBorder="1"/>
    <xf numFmtId="2" fontId="77" fillId="0" borderId="0" xfId="0" applyNumberFormat="1" applyFont="1"/>
    <xf numFmtId="0" fontId="77" fillId="0" borderId="0" xfId="0" applyFont="1"/>
    <xf numFmtId="165" fontId="77" fillId="0" borderId="0" xfId="0" applyNumberFormat="1" applyFont="1"/>
    <xf numFmtId="0" fontId="0" fillId="0" borderId="0" xfId="0" applyAlignment="1">
      <alignment horizontal="justify" wrapText="1"/>
    </xf>
    <xf numFmtId="0" fontId="29" fillId="0" borderId="0" xfId="0" applyFont="1" applyAlignment="1">
      <alignment horizontal="center"/>
    </xf>
    <xf numFmtId="0" fontId="26" fillId="0" borderId="0" xfId="0" applyFont="1" applyAlignment="1">
      <alignment horizontal="center" wrapText="1"/>
    </xf>
    <xf numFmtId="0" fontId="0" fillId="0" borderId="0" xfId="0" applyAlignment="1">
      <alignment horizontal="center" wrapText="1"/>
    </xf>
    <xf numFmtId="15" fontId="12" fillId="0" borderId="0" xfId="0" applyNumberFormat="1" applyFont="1" applyAlignment="1">
      <alignment horizontal="center"/>
    </xf>
    <xf numFmtId="0" fontId="13" fillId="0" borderId="0" xfId="0" applyFont="1" applyAlignment="1">
      <alignment horizontal="center"/>
    </xf>
    <xf numFmtId="15" fontId="2" fillId="0" borderId="0" xfId="0"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15" fontId="14" fillId="0" borderId="0" xfId="0" applyNumberFormat="1" applyFont="1" applyAlignment="1">
      <alignment horizontal="center"/>
    </xf>
    <xf numFmtId="0" fontId="15" fillId="0" borderId="0" xfId="0" applyFont="1" applyAlignment="1">
      <alignment horizontal="center"/>
    </xf>
    <xf numFmtId="15" fontId="18" fillId="0" borderId="0" xfId="0" applyNumberFormat="1" applyFont="1" applyAlignment="1">
      <alignment horizontal="center"/>
    </xf>
    <xf numFmtId="0" fontId="19" fillId="0" borderId="0" xfId="0" applyFont="1" applyAlignment="1">
      <alignment horizontal="center"/>
    </xf>
    <xf numFmtId="0" fontId="3" fillId="0" borderId="0" xfId="0" applyFont="1" applyAlignment="1">
      <alignment horizontal="center" wrapText="1"/>
    </xf>
    <xf numFmtId="0" fontId="70" fillId="0" borderId="0" xfId="0" applyFont="1" applyAlignment="1">
      <alignment horizontal="center" wrapText="1"/>
    </xf>
    <xf numFmtId="0" fontId="3" fillId="0" borderId="0" xfId="0" applyFont="1" applyAlignment="1">
      <alignment horizontal="left"/>
    </xf>
    <xf numFmtId="0" fontId="3" fillId="0" borderId="0" xfId="0" applyFont="1" applyAlignment="1">
      <alignment horizontal="left" wrapText="1"/>
    </xf>
    <xf numFmtId="0" fontId="69" fillId="0" borderId="0" xfId="0" applyFont="1" applyAlignment="1">
      <alignment horizontal="center" wrapText="1"/>
    </xf>
    <xf numFmtId="0" fontId="32" fillId="0" borderId="0" xfId="0" applyFont="1" applyAlignment="1">
      <alignment horizontal="center"/>
    </xf>
    <xf numFmtId="0" fontId="38" fillId="0" borderId="0" xfId="0" applyFont="1" applyAlignment="1">
      <alignment horizontal="center" wrapText="1"/>
    </xf>
    <xf numFmtId="0" fontId="35" fillId="0" borderId="0" xfId="0" applyFont="1" applyAlignment="1">
      <alignment horizontal="center" wrapText="1"/>
    </xf>
    <xf numFmtId="0" fontId="57" fillId="0" borderId="0" xfId="0" applyFont="1" applyAlignment="1">
      <alignment horizontal="center" wrapText="1"/>
    </xf>
    <xf numFmtId="0" fontId="64" fillId="0" borderId="0" xfId="0" applyFont="1" applyAlignment="1">
      <alignment horizontal="center" wrapText="1"/>
    </xf>
    <xf numFmtId="15" fontId="12" fillId="0" borderId="0" xfId="0" applyNumberFormat="1" applyFont="1" applyFill="1" applyBorder="1" applyAlignment="1">
      <alignment horizontal="center"/>
    </xf>
    <xf numFmtId="0" fontId="12" fillId="0" borderId="0" xfId="0" applyFont="1" applyAlignment="1">
      <alignment horizontal="center"/>
    </xf>
    <xf numFmtId="17" fontId="12" fillId="0" borderId="0" xfId="0" applyNumberFormat="1" applyFont="1" applyAlignment="1">
      <alignment horizontal="center"/>
    </xf>
    <xf numFmtId="15" fontId="12" fillId="0" borderId="0" xfId="0" applyNumberFormat="1" applyFont="1" applyAlignment="1">
      <alignment horizontal="right"/>
    </xf>
    <xf numFmtId="0" fontId="12" fillId="0" borderId="0" xfId="0" applyFont="1" applyAlignment="1">
      <alignment horizontal="right"/>
    </xf>
    <xf numFmtId="0" fontId="22" fillId="0" borderId="0" xfId="0" applyFont="1" applyAlignment="1">
      <alignment horizontal="center" wrapText="1"/>
    </xf>
    <xf numFmtId="0" fontId="3" fillId="0" borderId="0" xfId="0" applyFont="1" applyAlignment="1">
      <alignment horizontal="justify" wrapText="1"/>
    </xf>
    <xf numFmtId="0" fontId="10"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11" fillId="0" borderId="0" xfId="0" applyFont="1" applyAlignment="1">
      <alignment horizontal="center" wrapText="1"/>
    </xf>
    <xf numFmtId="0" fontId="55" fillId="0" borderId="0" xfId="0" applyFont="1" applyAlignment="1">
      <alignment horizontal="center"/>
    </xf>
    <xf numFmtId="0" fontId="71" fillId="0" borderId="0" xfId="0" applyFont="1" applyAlignment="1">
      <alignment horizontal="center" wrapText="1"/>
    </xf>
    <xf numFmtId="0" fontId="67" fillId="0" borderId="0" xfId="0" applyFont="1" applyAlignment="1">
      <alignment horizontal="center" wrapText="1"/>
    </xf>
    <xf numFmtId="15" fontId="16" fillId="0" borderId="0" xfId="0" applyNumberFormat="1" applyFont="1" applyAlignment="1">
      <alignment horizontal="center"/>
    </xf>
    <xf numFmtId="0" fontId="17" fillId="0" borderId="0" xfId="0" applyFont="1" applyAlignment="1">
      <alignment horizontal="center"/>
    </xf>
    <xf numFmtId="15" fontId="55" fillId="0" borderId="0" xfId="0" applyNumberFormat="1" applyFont="1" applyAlignment="1">
      <alignment horizontal="center"/>
    </xf>
    <xf numFmtId="0" fontId="56" fillId="0" borderId="0" xfId="0" applyFont="1" applyAlignment="1">
      <alignment horizontal="center"/>
    </xf>
    <xf numFmtId="0" fontId="11" fillId="0" borderId="0" xfId="0" applyFont="1" applyAlignment="1">
      <alignment horizontal="right"/>
    </xf>
    <xf numFmtId="0" fontId="11" fillId="37" borderId="0" xfId="0" applyFont="1" applyFill="1" applyAlignment="1">
      <alignment horizontal="right"/>
    </xf>
    <xf numFmtId="0" fontId="26" fillId="0" borderId="0" xfId="0" applyFont="1" applyAlignment="1">
      <alignment horizontal="righ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2"/>
    <cellStyle name="Normal_Edited poles only" xfId="1"/>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5.xml"/><Relationship Id="rId18" Type="http://schemas.openxmlformats.org/officeDocument/2006/relationships/styles" Target="styles.xml"/><Relationship Id="rId3" Type="http://schemas.openxmlformats.org/officeDocument/2006/relationships/chartsheet" Target="chartsheets/sheet3.xml"/><Relationship Id="rId7" Type="http://schemas.openxmlformats.org/officeDocument/2006/relationships/chartsheet" Target="chartsheets/sheet6.xml"/><Relationship Id="rId12" Type="http://schemas.openxmlformats.org/officeDocument/2006/relationships/chartsheet" Target="chartsheets/sheet8.xml"/><Relationship Id="rId17" Type="http://schemas.openxmlformats.org/officeDocument/2006/relationships/theme" Target="theme/theme1.xml"/><Relationship Id="rId2" Type="http://schemas.openxmlformats.org/officeDocument/2006/relationships/chartsheet" Target="chartsheets/sheet2.xml"/><Relationship Id="rId16" Type="http://schemas.openxmlformats.org/officeDocument/2006/relationships/chartsheet" Target="chartsheets/sheet11.xml"/><Relationship Id="rId20"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chartsheet" Target="chartsheets/sheet7.xml"/><Relationship Id="rId5" Type="http://schemas.openxmlformats.org/officeDocument/2006/relationships/chartsheet" Target="chartsheets/sheet5.xml"/><Relationship Id="rId15" Type="http://schemas.openxmlformats.org/officeDocument/2006/relationships/chartsheet" Target="chartsheets/sheet10.xml"/><Relationship Id="rId10" Type="http://schemas.openxmlformats.org/officeDocument/2006/relationships/worksheet" Target="worksheets/sheet4.xml"/><Relationship Id="rId19" Type="http://schemas.openxmlformats.org/officeDocument/2006/relationships/sharedStrings" Target="sharedStrings.xml"/><Relationship Id="rId4" Type="http://schemas.openxmlformats.org/officeDocument/2006/relationships/chartsheet" Target="chartsheets/sheet4.xml"/><Relationship Id="rId9" Type="http://schemas.openxmlformats.org/officeDocument/2006/relationships/worksheet" Target="worksheets/sheet3.xml"/><Relationship Id="rId14" Type="http://schemas.openxmlformats.org/officeDocument/2006/relationships/chartsheet" Target="chart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none" strike="noStrike" baseline="0">
                <a:solidFill>
                  <a:srgbClr val="000000"/>
                </a:solidFill>
                <a:latin typeface="Arial"/>
                <a:ea typeface="Arial"/>
                <a:cs typeface="Arial"/>
              </a:defRPr>
            </a:pPr>
            <a:r>
              <a:rPr lang="en-AU"/>
              <a:t>Carnamah test range, poles only.
Potassium</a:t>
            </a:r>
          </a:p>
        </c:rich>
      </c:tx>
      <c:layout>
        <c:manualLayout>
          <c:xMode val="edge"/>
          <c:yMode val="edge"/>
          <c:x val="0.32018561484918789"/>
          <c:y val="2.0359281437125749E-2"/>
        </c:manualLayout>
      </c:layout>
      <c:overlay val="0"/>
      <c:spPr>
        <a:noFill/>
        <a:ln w="25400">
          <a:noFill/>
        </a:ln>
      </c:spPr>
    </c:title>
    <c:autoTitleDeleted val="0"/>
    <c:plotArea>
      <c:layout>
        <c:manualLayout>
          <c:layoutTarget val="inner"/>
          <c:xMode val="edge"/>
          <c:yMode val="edge"/>
          <c:x val="6.4965197215777259E-2"/>
          <c:y val="0.15928143712574852"/>
          <c:w val="0.81670533642691412"/>
          <c:h val="0.72934131736526953"/>
        </c:manualLayout>
      </c:layout>
      <c:lineChart>
        <c:grouping val="standard"/>
        <c:varyColors val="0"/>
        <c:ser>
          <c:idx val="8"/>
          <c:order val="0"/>
          <c:tx>
            <c:v>30-06-98</c:v>
          </c:tx>
          <c:spPr>
            <a:ln w="12700">
              <a:solidFill>
                <a:srgbClr val="339966"/>
              </a:solidFill>
              <a:prstDash val="solid"/>
            </a:ln>
          </c:spPr>
          <c:marker>
            <c:symbol val="square"/>
            <c:size val="5"/>
            <c:spPr>
              <a:solidFill>
                <a:srgbClr val="339966"/>
              </a:solidFill>
              <a:ln>
                <a:solidFill>
                  <a:srgbClr val="3399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only'!$AI$6:$AI$30</c:f>
              <c:numCache>
                <c:formatCode>0.0</c:formatCode>
                <c:ptCount val="25"/>
                <c:pt idx="0">
                  <c:v>4.6900000000000004</c:v>
                </c:pt>
                <c:pt idx="1">
                  <c:v>3.17</c:v>
                </c:pt>
                <c:pt idx="2">
                  <c:v>3.39</c:v>
                </c:pt>
                <c:pt idx="3">
                  <c:v>2.73</c:v>
                </c:pt>
                <c:pt idx="4">
                  <c:v>2.84</c:v>
                </c:pt>
                <c:pt idx="5">
                  <c:v>3.26</c:v>
                </c:pt>
                <c:pt idx="6">
                  <c:v>2.77</c:v>
                </c:pt>
                <c:pt idx="7">
                  <c:v>4.34</c:v>
                </c:pt>
                <c:pt idx="8">
                  <c:v>4.0599999999999996</c:v>
                </c:pt>
                <c:pt idx="9">
                  <c:v>3.98</c:v>
                </c:pt>
                <c:pt idx="10">
                  <c:v>3.49</c:v>
                </c:pt>
                <c:pt idx="11">
                  <c:v>2.44</c:v>
                </c:pt>
                <c:pt idx="12">
                  <c:v>2.78</c:v>
                </c:pt>
                <c:pt idx="13">
                  <c:v>5.07</c:v>
                </c:pt>
                <c:pt idx="14">
                  <c:v>2.86</c:v>
                </c:pt>
                <c:pt idx="15">
                  <c:v>2.86</c:v>
                </c:pt>
                <c:pt idx="16">
                  <c:v>2.5499999999999998</c:v>
                </c:pt>
                <c:pt idx="17">
                  <c:v>1.94</c:v>
                </c:pt>
                <c:pt idx="18">
                  <c:v>2.5499999999999998</c:v>
                </c:pt>
                <c:pt idx="19">
                  <c:v>2.1</c:v>
                </c:pt>
                <c:pt idx="20">
                  <c:v>2.14</c:v>
                </c:pt>
                <c:pt idx="21">
                  <c:v>2</c:v>
                </c:pt>
                <c:pt idx="22">
                  <c:v>2.27</c:v>
                </c:pt>
                <c:pt idx="23">
                  <c:v>2.52</c:v>
                </c:pt>
                <c:pt idx="24">
                  <c:v>2.0499999999999998</c:v>
                </c:pt>
              </c:numCache>
            </c:numRef>
          </c:val>
          <c:smooth val="0"/>
        </c:ser>
        <c:ser>
          <c:idx val="9"/>
          <c:order val="1"/>
          <c:tx>
            <c:v>08-09-98</c:v>
          </c:tx>
          <c:spPr>
            <a:ln w="12700">
              <a:solidFill>
                <a:srgbClr val="CCFFFF"/>
              </a:solidFill>
              <a:prstDash val="solid"/>
            </a:ln>
          </c:spPr>
          <c:marker>
            <c:symbol val="diamond"/>
            <c:size val="5"/>
            <c:spPr>
              <a:solidFill>
                <a:srgbClr val="CCFFFF"/>
              </a:solidFill>
              <a:ln>
                <a:solidFill>
                  <a:srgbClr val="CC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only'!$AM$6:$AM$30</c:f>
              <c:numCache>
                <c:formatCode>0.0</c:formatCode>
                <c:ptCount val="25"/>
                <c:pt idx="0">
                  <c:v>4.83</c:v>
                </c:pt>
                <c:pt idx="1">
                  <c:v>3.52</c:v>
                </c:pt>
                <c:pt idx="2">
                  <c:v>3.34</c:v>
                </c:pt>
                <c:pt idx="3">
                  <c:v>2.44</c:v>
                </c:pt>
                <c:pt idx="4">
                  <c:v>2.87</c:v>
                </c:pt>
                <c:pt idx="5">
                  <c:v>3.32</c:v>
                </c:pt>
                <c:pt idx="6">
                  <c:v>2.77</c:v>
                </c:pt>
                <c:pt idx="7">
                  <c:v>4.01</c:v>
                </c:pt>
                <c:pt idx="8">
                  <c:v>3.88</c:v>
                </c:pt>
                <c:pt idx="9">
                  <c:v>4.4000000000000004</c:v>
                </c:pt>
                <c:pt idx="10">
                  <c:v>3.66</c:v>
                </c:pt>
                <c:pt idx="11">
                  <c:v>2.23</c:v>
                </c:pt>
                <c:pt idx="12">
                  <c:v>2.78</c:v>
                </c:pt>
                <c:pt idx="13">
                  <c:v>4.87</c:v>
                </c:pt>
                <c:pt idx="14">
                  <c:v>2.95</c:v>
                </c:pt>
                <c:pt idx="15">
                  <c:v>3.02</c:v>
                </c:pt>
                <c:pt idx="16">
                  <c:v>2.56</c:v>
                </c:pt>
                <c:pt idx="17">
                  <c:v>1.92</c:v>
                </c:pt>
                <c:pt idx="18">
                  <c:v>2.62</c:v>
                </c:pt>
                <c:pt idx="19">
                  <c:v>2.06</c:v>
                </c:pt>
                <c:pt idx="20">
                  <c:v>2.35</c:v>
                </c:pt>
                <c:pt idx="21">
                  <c:v>2.0499999999999998</c:v>
                </c:pt>
                <c:pt idx="22">
                  <c:v>2.23</c:v>
                </c:pt>
                <c:pt idx="23">
                  <c:v>2.4900000000000002</c:v>
                </c:pt>
                <c:pt idx="24">
                  <c:v>2.15</c:v>
                </c:pt>
              </c:numCache>
            </c:numRef>
          </c:val>
          <c:smooth val="0"/>
        </c:ser>
        <c:ser>
          <c:idx val="10"/>
          <c:order val="2"/>
          <c:tx>
            <c:v>23-09-98</c:v>
          </c:tx>
          <c:spPr>
            <a:ln w="12700">
              <a:solidFill>
                <a:srgbClr val="CCFFCC"/>
              </a:solidFill>
              <a:prstDash val="solid"/>
            </a:ln>
          </c:spPr>
          <c:marker>
            <c:symbol val="square"/>
            <c:size val="5"/>
            <c:spPr>
              <a:solidFill>
                <a:srgbClr val="CCFFCC"/>
              </a:solidFill>
              <a:ln>
                <a:solidFill>
                  <a:srgbClr val="CCFF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only'!$AQ$6:$AQ$30</c:f>
              <c:numCache>
                <c:formatCode>0.0</c:formatCode>
                <c:ptCount val="25"/>
                <c:pt idx="0">
                  <c:v>4.7300000000000004</c:v>
                </c:pt>
                <c:pt idx="1">
                  <c:v>3.6</c:v>
                </c:pt>
                <c:pt idx="2">
                  <c:v>3.45</c:v>
                </c:pt>
                <c:pt idx="3">
                  <c:v>2.94</c:v>
                </c:pt>
                <c:pt idx="4">
                  <c:v>3.04</c:v>
                </c:pt>
                <c:pt idx="5">
                  <c:v>3.5</c:v>
                </c:pt>
                <c:pt idx="6">
                  <c:v>3.24</c:v>
                </c:pt>
                <c:pt idx="7">
                  <c:v>4.33</c:v>
                </c:pt>
                <c:pt idx="8">
                  <c:v>3.72</c:v>
                </c:pt>
                <c:pt idx="9">
                  <c:v>3.89</c:v>
                </c:pt>
                <c:pt idx="10">
                  <c:v>3.52</c:v>
                </c:pt>
                <c:pt idx="11">
                  <c:v>2.48</c:v>
                </c:pt>
                <c:pt idx="12">
                  <c:v>2.67</c:v>
                </c:pt>
                <c:pt idx="13">
                  <c:v>4.78</c:v>
                </c:pt>
                <c:pt idx="14">
                  <c:v>3.21</c:v>
                </c:pt>
                <c:pt idx="15">
                  <c:v>3.29</c:v>
                </c:pt>
                <c:pt idx="16">
                  <c:v>2.33</c:v>
                </c:pt>
                <c:pt idx="17">
                  <c:v>1.68</c:v>
                </c:pt>
                <c:pt idx="18">
                  <c:v>2.81</c:v>
                </c:pt>
                <c:pt idx="19">
                  <c:v>2.25</c:v>
                </c:pt>
                <c:pt idx="20">
                  <c:v>2.2400000000000002</c:v>
                </c:pt>
                <c:pt idx="21">
                  <c:v>2.06</c:v>
                </c:pt>
                <c:pt idx="22">
                  <c:v>2.27</c:v>
                </c:pt>
                <c:pt idx="23">
                  <c:v>2.69</c:v>
                </c:pt>
                <c:pt idx="24">
                  <c:v>2</c:v>
                </c:pt>
              </c:numCache>
            </c:numRef>
          </c:val>
          <c:smooth val="0"/>
        </c:ser>
        <c:ser>
          <c:idx val="11"/>
          <c:order val="3"/>
          <c:tx>
            <c:v>27-10-98</c:v>
          </c:tx>
          <c:spPr>
            <a:ln w="12700">
              <a:solidFill>
                <a:srgbClr val="FFCC00"/>
              </a:solidFill>
              <a:prstDash val="solid"/>
            </a:ln>
          </c:spPr>
          <c:marker>
            <c:symbol val="triangle"/>
            <c:size val="5"/>
            <c:spPr>
              <a:solidFill>
                <a:srgbClr val="FFCC00"/>
              </a:solidFill>
              <a:ln>
                <a:solidFill>
                  <a:srgbClr val="FF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only'!$AU$6:$AU$30</c:f>
              <c:numCache>
                <c:formatCode>0.0</c:formatCode>
                <c:ptCount val="25"/>
                <c:pt idx="0">
                  <c:v>4.5</c:v>
                </c:pt>
                <c:pt idx="1">
                  <c:v>3.7</c:v>
                </c:pt>
                <c:pt idx="2">
                  <c:v>3.6</c:v>
                </c:pt>
                <c:pt idx="3">
                  <c:v>3</c:v>
                </c:pt>
                <c:pt idx="4">
                  <c:v>3</c:v>
                </c:pt>
                <c:pt idx="5">
                  <c:v>3.2</c:v>
                </c:pt>
                <c:pt idx="6">
                  <c:v>3.1</c:v>
                </c:pt>
                <c:pt idx="7">
                  <c:v>4.3</c:v>
                </c:pt>
                <c:pt idx="8">
                  <c:v>4.0999999999999996</c:v>
                </c:pt>
                <c:pt idx="9">
                  <c:v>4.3</c:v>
                </c:pt>
                <c:pt idx="10">
                  <c:v>3.7</c:v>
                </c:pt>
                <c:pt idx="11">
                  <c:v>2.5</c:v>
                </c:pt>
                <c:pt idx="12">
                  <c:v>2.6</c:v>
                </c:pt>
                <c:pt idx="13">
                  <c:v>4.9000000000000004</c:v>
                </c:pt>
                <c:pt idx="14">
                  <c:v>3.2</c:v>
                </c:pt>
                <c:pt idx="15">
                  <c:v>3.1</c:v>
                </c:pt>
                <c:pt idx="16">
                  <c:v>2.2999999999999998</c:v>
                </c:pt>
                <c:pt idx="17">
                  <c:v>2</c:v>
                </c:pt>
                <c:pt idx="18">
                  <c:v>2.6</c:v>
                </c:pt>
                <c:pt idx="19">
                  <c:v>2.2999999999999998</c:v>
                </c:pt>
                <c:pt idx="20">
                  <c:v>2.5</c:v>
                </c:pt>
                <c:pt idx="21">
                  <c:v>2.2000000000000002</c:v>
                </c:pt>
                <c:pt idx="22">
                  <c:v>2.2999999999999998</c:v>
                </c:pt>
                <c:pt idx="23">
                  <c:v>2.8</c:v>
                </c:pt>
                <c:pt idx="24">
                  <c:v>2</c:v>
                </c:pt>
              </c:numCache>
            </c:numRef>
          </c:val>
          <c:smooth val="0"/>
        </c:ser>
        <c:ser>
          <c:idx val="12"/>
          <c:order val="4"/>
          <c:tx>
            <c:v>22-12-98</c:v>
          </c:tx>
          <c:spPr>
            <a:ln w="12700">
              <a:solidFill>
                <a:srgbClr val="99CCFF"/>
              </a:solidFill>
              <a:prstDash val="solid"/>
            </a:ln>
          </c:spPr>
          <c:marker>
            <c:symbol val="x"/>
            <c:size val="5"/>
            <c:spPr>
              <a:noFill/>
              <a:ln>
                <a:solidFill>
                  <a:srgbClr val="99CC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only'!$AY$6:$AY$30</c:f>
              <c:numCache>
                <c:formatCode>0.0</c:formatCode>
                <c:ptCount val="25"/>
                <c:pt idx="0">
                  <c:v>4.63</c:v>
                </c:pt>
                <c:pt idx="1">
                  <c:v>3.7</c:v>
                </c:pt>
                <c:pt idx="2">
                  <c:v>3.57</c:v>
                </c:pt>
                <c:pt idx="3">
                  <c:v>3.21</c:v>
                </c:pt>
                <c:pt idx="4">
                  <c:v>3.11</c:v>
                </c:pt>
                <c:pt idx="5">
                  <c:v>3.27</c:v>
                </c:pt>
                <c:pt idx="6">
                  <c:v>3.33</c:v>
                </c:pt>
                <c:pt idx="7">
                  <c:v>4.25</c:v>
                </c:pt>
                <c:pt idx="8">
                  <c:v>4.13</c:v>
                </c:pt>
                <c:pt idx="9">
                  <c:v>4.2699999999999996</c:v>
                </c:pt>
                <c:pt idx="10">
                  <c:v>3.66</c:v>
                </c:pt>
                <c:pt idx="11">
                  <c:v>2.68</c:v>
                </c:pt>
                <c:pt idx="12">
                  <c:v>2.77</c:v>
                </c:pt>
                <c:pt idx="13">
                  <c:v>4.7300000000000004</c:v>
                </c:pt>
                <c:pt idx="14">
                  <c:v>3.26</c:v>
                </c:pt>
                <c:pt idx="15">
                  <c:v>2.89</c:v>
                </c:pt>
                <c:pt idx="16">
                  <c:v>2.29</c:v>
                </c:pt>
                <c:pt idx="17">
                  <c:v>1.83</c:v>
                </c:pt>
                <c:pt idx="18">
                  <c:v>2.7</c:v>
                </c:pt>
                <c:pt idx="19">
                  <c:v>2.34</c:v>
                </c:pt>
                <c:pt idx="20">
                  <c:v>2.29</c:v>
                </c:pt>
                <c:pt idx="21">
                  <c:v>2.33</c:v>
                </c:pt>
                <c:pt idx="22">
                  <c:v>2.17</c:v>
                </c:pt>
                <c:pt idx="23">
                  <c:v>2.73</c:v>
                </c:pt>
                <c:pt idx="24">
                  <c:v>2.17</c:v>
                </c:pt>
              </c:numCache>
            </c:numRef>
          </c:val>
          <c:smooth val="0"/>
        </c:ser>
        <c:ser>
          <c:idx val="13"/>
          <c:order val="5"/>
          <c:tx>
            <c:v>22-01-99</c:v>
          </c:tx>
          <c:spPr>
            <a:ln w="12700">
              <a:solidFill>
                <a:srgbClr val="FF99CC"/>
              </a:solidFill>
              <a:prstDash val="solid"/>
            </a:ln>
          </c:spPr>
          <c:marker>
            <c:symbol val="star"/>
            <c:size val="5"/>
            <c:spPr>
              <a:noFill/>
              <a:ln>
                <a:solidFill>
                  <a:srgbClr val="FF99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only'!$BC$6:$BC$30</c:f>
              <c:numCache>
                <c:formatCode>0.0</c:formatCode>
                <c:ptCount val="25"/>
                <c:pt idx="0">
                  <c:v>4.7</c:v>
                </c:pt>
                <c:pt idx="1">
                  <c:v>3.8</c:v>
                </c:pt>
                <c:pt idx="2">
                  <c:v>3.7</c:v>
                </c:pt>
                <c:pt idx="3">
                  <c:v>3.3</c:v>
                </c:pt>
                <c:pt idx="4">
                  <c:v>3.1</c:v>
                </c:pt>
                <c:pt idx="5">
                  <c:v>3.4</c:v>
                </c:pt>
                <c:pt idx="6">
                  <c:v>3</c:v>
                </c:pt>
                <c:pt idx="7">
                  <c:v>4</c:v>
                </c:pt>
                <c:pt idx="8">
                  <c:v>3.9</c:v>
                </c:pt>
                <c:pt idx="9">
                  <c:v>4.4000000000000004</c:v>
                </c:pt>
                <c:pt idx="10">
                  <c:v>3.9</c:v>
                </c:pt>
                <c:pt idx="11">
                  <c:v>2.2999999999999998</c:v>
                </c:pt>
                <c:pt idx="12">
                  <c:v>2.6</c:v>
                </c:pt>
                <c:pt idx="13">
                  <c:v>4.9000000000000004</c:v>
                </c:pt>
                <c:pt idx="14">
                  <c:v>3.1</c:v>
                </c:pt>
                <c:pt idx="15">
                  <c:v>3.2</c:v>
                </c:pt>
                <c:pt idx="16">
                  <c:v>2.7</c:v>
                </c:pt>
                <c:pt idx="17">
                  <c:v>1.5</c:v>
                </c:pt>
                <c:pt idx="18">
                  <c:v>2.6</c:v>
                </c:pt>
                <c:pt idx="19">
                  <c:v>2.4</c:v>
                </c:pt>
                <c:pt idx="20">
                  <c:v>2.7</c:v>
                </c:pt>
                <c:pt idx="21">
                  <c:v>2.4</c:v>
                </c:pt>
                <c:pt idx="22">
                  <c:v>2.4</c:v>
                </c:pt>
                <c:pt idx="23">
                  <c:v>2.5</c:v>
                </c:pt>
                <c:pt idx="24">
                  <c:v>2</c:v>
                </c:pt>
              </c:numCache>
            </c:numRef>
          </c:val>
          <c:smooth val="0"/>
        </c:ser>
        <c:ser>
          <c:idx val="14"/>
          <c:order val="6"/>
          <c:tx>
            <c:v>11-04-99</c:v>
          </c:tx>
          <c:spPr>
            <a:ln w="12700">
              <a:solidFill>
                <a:srgbClr val="CC99FF"/>
              </a:solidFill>
              <a:prstDash val="solid"/>
            </a:ln>
          </c:spPr>
          <c:marker>
            <c:symbol val="circle"/>
            <c:size val="5"/>
            <c:spPr>
              <a:solidFill>
                <a:srgbClr val="CC99FF"/>
              </a:solidFill>
              <a:ln>
                <a:solidFill>
                  <a:srgbClr val="CC99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only'!$BG$6:$BG$30</c:f>
              <c:numCache>
                <c:formatCode>0.0</c:formatCode>
                <c:ptCount val="25"/>
                <c:pt idx="0">
                  <c:v>4.7</c:v>
                </c:pt>
                <c:pt idx="1">
                  <c:v>3.72</c:v>
                </c:pt>
                <c:pt idx="2">
                  <c:v>3.4</c:v>
                </c:pt>
                <c:pt idx="3">
                  <c:v>2.97</c:v>
                </c:pt>
                <c:pt idx="4">
                  <c:v>3.31</c:v>
                </c:pt>
                <c:pt idx="5">
                  <c:v>3.69</c:v>
                </c:pt>
                <c:pt idx="6">
                  <c:v>3.01</c:v>
                </c:pt>
                <c:pt idx="7">
                  <c:v>4.3</c:v>
                </c:pt>
                <c:pt idx="8">
                  <c:v>4.0999999999999996</c:v>
                </c:pt>
                <c:pt idx="9">
                  <c:v>4.47</c:v>
                </c:pt>
                <c:pt idx="10">
                  <c:v>4.04</c:v>
                </c:pt>
                <c:pt idx="11">
                  <c:v>2.35</c:v>
                </c:pt>
                <c:pt idx="12">
                  <c:v>2.86</c:v>
                </c:pt>
                <c:pt idx="13">
                  <c:v>4.83</c:v>
                </c:pt>
                <c:pt idx="14">
                  <c:v>3.27</c:v>
                </c:pt>
                <c:pt idx="15">
                  <c:v>3.19</c:v>
                </c:pt>
                <c:pt idx="16">
                  <c:v>2.72</c:v>
                </c:pt>
                <c:pt idx="17">
                  <c:v>2</c:v>
                </c:pt>
                <c:pt idx="18">
                  <c:v>2.91</c:v>
                </c:pt>
                <c:pt idx="19">
                  <c:v>2.23</c:v>
                </c:pt>
                <c:pt idx="20">
                  <c:v>2.44</c:v>
                </c:pt>
                <c:pt idx="21">
                  <c:v>2.2200000000000002</c:v>
                </c:pt>
                <c:pt idx="22">
                  <c:v>2.3199999999999998</c:v>
                </c:pt>
                <c:pt idx="23">
                  <c:v>2.62</c:v>
                </c:pt>
                <c:pt idx="24">
                  <c:v>2.0099999999999998</c:v>
                </c:pt>
              </c:numCache>
            </c:numRef>
          </c:val>
          <c:smooth val="0"/>
        </c:ser>
        <c:ser>
          <c:idx val="15"/>
          <c:order val="7"/>
          <c:tx>
            <c:v>23-06-99</c:v>
          </c:tx>
          <c:spPr>
            <a:ln w="12700">
              <a:solidFill>
                <a:srgbClr val="FFCC99"/>
              </a:solidFill>
              <a:prstDash val="solid"/>
            </a:ln>
          </c:spPr>
          <c:marker>
            <c:symbol val="plus"/>
            <c:size val="5"/>
            <c:spPr>
              <a:noFill/>
              <a:ln>
                <a:solidFill>
                  <a:srgbClr val="FFCC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only'!$BK$6:$BK$30</c:f>
              <c:numCache>
                <c:formatCode>0.0</c:formatCode>
                <c:ptCount val="25"/>
                <c:pt idx="0">
                  <c:v>4.41</c:v>
                </c:pt>
                <c:pt idx="1">
                  <c:v>3.17</c:v>
                </c:pt>
                <c:pt idx="2">
                  <c:v>3.27</c:v>
                </c:pt>
                <c:pt idx="3">
                  <c:v>2.3199999999999998</c:v>
                </c:pt>
                <c:pt idx="4">
                  <c:v>2.61</c:v>
                </c:pt>
                <c:pt idx="5">
                  <c:v>2.95</c:v>
                </c:pt>
                <c:pt idx="6">
                  <c:v>2.4700000000000002</c:v>
                </c:pt>
                <c:pt idx="7">
                  <c:v>3.84</c:v>
                </c:pt>
                <c:pt idx="8">
                  <c:v>3.58</c:v>
                </c:pt>
                <c:pt idx="9">
                  <c:v>3.89</c:v>
                </c:pt>
                <c:pt idx="10">
                  <c:v>3.11</c:v>
                </c:pt>
                <c:pt idx="11">
                  <c:v>1.89</c:v>
                </c:pt>
                <c:pt idx="12">
                  <c:v>2.65</c:v>
                </c:pt>
                <c:pt idx="13">
                  <c:v>4.29</c:v>
                </c:pt>
                <c:pt idx="14">
                  <c:v>2.62</c:v>
                </c:pt>
                <c:pt idx="15">
                  <c:v>2.98</c:v>
                </c:pt>
                <c:pt idx="16">
                  <c:v>2.2799999999999998</c:v>
                </c:pt>
                <c:pt idx="17">
                  <c:v>1.56</c:v>
                </c:pt>
                <c:pt idx="18">
                  <c:v>2.2999999999999998</c:v>
                </c:pt>
                <c:pt idx="19">
                  <c:v>1.89</c:v>
                </c:pt>
                <c:pt idx="20">
                  <c:v>1.96</c:v>
                </c:pt>
                <c:pt idx="21">
                  <c:v>1.78</c:v>
                </c:pt>
                <c:pt idx="22">
                  <c:v>2</c:v>
                </c:pt>
                <c:pt idx="23">
                  <c:v>2.2999999999999998</c:v>
                </c:pt>
                <c:pt idx="24">
                  <c:v>1.6</c:v>
                </c:pt>
              </c:numCache>
            </c:numRef>
          </c:val>
          <c:smooth val="0"/>
        </c:ser>
        <c:ser>
          <c:idx val="16"/>
          <c:order val="8"/>
          <c:tx>
            <c:v>17-09-99</c:v>
          </c:tx>
          <c:spPr>
            <a:ln w="12700">
              <a:solidFill>
                <a:srgbClr val="3366FF"/>
              </a:solidFill>
              <a:prstDash val="solid"/>
            </a:ln>
          </c:spPr>
          <c:marker>
            <c:symbol val="dot"/>
            <c:size val="5"/>
            <c:spPr>
              <a:noFill/>
              <a:ln>
                <a:solidFill>
                  <a:srgbClr val="3366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only'!$BO$6:$BO$30</c:f>
              <c:numCache>
                <c:formatCode>0.0</c:formatCode>
                <c:ptCount val="25"/>
                <c:pt idx="0">
                  <c:v>4.37</c:v>
                </c:pt>
                <c:pt idx="1">
                  <c:v>3.41</c:v>
                </c:pt>
                <c:pt idx="2">
                  <c:v>3.38</c:v>
                </c:pt>
                <c:pt idx="3">
                  <c:v>3.03</c:v>
                </c:pt>
                <c:pt idx="4">
                  <c:v>3.01</c:v>
                </c:pt>
                <c:pt idx="5">
                  <c:v>3.41</c:v>
                </c:pt>
                <c:pt idx="6">
                  <c:v>2.93</c:v>
                </c:pt>
                <c:pt idx="7">
                  <c:v>4.3899999999999997</c:v>
                </c:pt>
                <c:pt idx="8">
                  <c:v>3.83</c:v>
                </c:pt>
                <c:pt idx="9">
                  <c:v>4.03</c:v>
                </c:pt>
                <c:pt idx="10">
                  <c:v>3.56</c:v>
                </c:pt>
                <c:pt idx="11">
                  <c:v>2.1</c:v>
                </c:pt>
                <c:pt idx="12">
                  <c:v>2.4900000000000002</c:v>
                </c:pt>
                <c:pt idx="13">
                  <c:v>4.72</c:v>
                </c:pt>
                <c:pt idx="14">
                  <c:v>2.95</c:v>
                </c:pt>
                <c:pt idx="15">
                  <c:v>3.15</c:v>
                </c:pt>
                <c:pt idx="16">
                  <c:v>2.39</c:v>
                </c:pt>
                <c:pt idx="17">
                  <c:v>1.45</c:v>
                </c:pt>
                <c:pt idx="18">
                  <c:v>2.56</c:v>
                </c:pt>
                <c:pt idx="19">
                  <c:v>2.04</c:v>
                </c:pt>
                <c:pt idx="20">
                  <c:v>2.3199999999999998</c:v>
                </c:pt>
                <c:pt idx="21">
                  <c:v>2.0499999999999998</c:v>
                </c:pt>
                <c:pt idx="22">
                  <c:v>2.3199999999999998</c:v>
                </c:pt>
                <c:pt idx="23">
                  <c:v>2.46</c:v>
                </c:pt>
                <c:pt idx="24">
                  <c:v>1.75</c:v>
                </c:pt>
              </c:numCache>
            </c:numRef>
          </c:val>
          <c:smooth val="0"/>
        </c:ser>
        <c:ser>
          <c:idx val="17"/>
          <c:order val="9"/>
          <c:tx>
            <c:v>20-10-99</c:v>
          </c:tx>
          <c:spPr>
            <a:ln w="12700">
              <a:solidFill>
                <a:srgbClr val="33CCCC"/>
              </a:solidFill>
              <a:prstDash val="solid"/>
            </a:ln>
          </c:spPr>
          <c:marker>
            <c:symbol val="dash"/>
            <c:size val="5"/>
            <c:spPr>
              <a:noFill/>
              <a:ln>
                <a:solidFill>
                  <a:srgbClr val="33CC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only'!$BS$6:$BS$30</c:f>
              <c:numCache>
                <c:formatCode>0.0</c:formatCode>
                <c:ptCount val="25"/>
                <c:pt idx="0">
                  <c:v>4.46</c:v>
                </c:pt>
                <c:pt idx="1">
                  <c:v>3.54</c:v>
                </c:pt>
                <c:pt idx="2">
                  <c:v>3.45</c:v>
                </c:pt>
                <c:pt idx="3">
                  <c:v>2.75</c:v>
                </c:pt>
                <c:pt idx="4">
                  <c:v>2.98</c:v>
                </c:pt>
                <c:pt idx="5">
                  <c:v>3.58</c:v>
                </c:pt>
                <c:pt idx="6">
                  <c:v>3.03</c:v>
                </c:pt>
                <c:pt idx="7">
                  <c:v>4.33</c:v>
                </c:pt>
                <c:pt idx="8">
                  <c:v>3.74</c:v>
                </c:pt>
                <c:pt idx="9">
                  <c:v>4.07</c:v>
                </c:pt>
                <c:pt idx="10">
                  <c:v>3.89</c:v>
                </c:pt>
                <c:pt idx="11">
                  <c:v>2.13</c:v>
                </c:pt>
                <c:pt idx="12">
                  <c:v>2.8</c:v>
                </c:pt>
                <c:pt idx="13">
                  <c:v>4.9400000000000004</c:v>
                </c:pt>
                <c:pt idx="14">
                  <c:v>3.04</c:v>
                </c:pt>
                <c:pt idx="15">
                  <c:v>3.13</c:v>
                </c:pt>
                <c:pt idx="16">
                  <c:v>2.5099999999999998</c:v>
                </c:pt>
                <c:pt idx="17">
                  <c:v>1.97</c:v>
                </c:pt>
                <c:pt idx="18">
                  <c:v>2.72</c:v>
                </c:pt>
                <c:pt idx="19">
                  <c:v>1.98</c:v>
                </c:pt>
                <c:pt idx="20">
                  <c:v>2.27</c:v>
                </c:pt>
                <c:pt idx="21">
                  <c:v>2.08</c:v>
                </c:pt>
                <c:pt idx="22">
                  <c:v>2.1</c:v>
                </c:pt>
                <c:pt idx="23">
                  <c:v>2.38</c:v>
                </c:pt>
                <c:pt idx="24">
                  <c:v>1.77</c:v>
                </c:pt>
              </c:numCache>
            </c:numRef>
          </c:val>
          <c:smooth val="0"/>
        </c:ser>
        <c:ser>
          <c:idx val="18"/>
          <c:order val="10"/>
          <c:tx>
            <c:v>22-10-99</c:v>
          </c:tx>
          <c:spPr>
            <a:ln w="12700">
              <a:solidFill>
                <a:srgbClr val="99CC00"/>
              </a:solidFill>
              <a:prstDash val="solid"/>
            </a:ln>
          </c:spPr>
          <c:marker>
            <c:symbol val="diamond"/>
            <c:size val="5"/>
            <c:spPr>
              <a:solidFill>
                <a:srgbClr val="99CC00"/>
              </a:solidFill>
              <a:ln>
                <a:solidFill>
                  <a:srgbClr val="99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only'!$BW$6:$BW$30</c:f>
              <c:numCache>
                <c:formatCode>0.0</c:formatCode>
                <c:ptCount val="25"/>
                <c:pt idx="0">
                  <c:v>4.68</c:v>
                </c:pt>
                <c:pt idx="1">
                  <c:v>3.68</c:v>
                </c:pt>
                <c:pt idx="2">
                  <c:v>3.52</c:v>
                </c:pt>
                <c:pt idx="3">
                  <c:v>2.84</c:v>
                </c:pt>
                <c:pt idx="4">
                  <c:v>3.07</c:v>
                </c:pt>
                <c:pt idx="5">
                  <c:v>3.57</c:v>
                </c:pt>
                <c:pt idx="6">
                  <c:v>2.98</c:v>
                </c:pt>
                <c:pt idx="7">
                  <c:v>4.4000000000000004</c:v>
                </c:pt>
                <c:pt idx="8">
                  <c:v>3.92</c:v>
                </c:pt>
                <c:pt idx="9">
                  <c:v>4.0599999999999996</c:v>
                </c:pt>
                <c:pt idx="10">
                  <c:v>3.73</c:v>
                </c:pt>
                <c:pt idx="11">
                  <c:v>2.2000000000000002</c:v>
                </c:pt>
                <c:pt idx="12">
                  <c:v>2.84</c:v>
                </c:pt>
                <c:pt idx="13">
                  <c:v>4.72</c:v>
                </c:pt>
                <c:pt idx="14">
                  <c:v>3.14</c:v>
                </c:pt>
                <c:pt idx="15">
                  <c:v>3.26</c:v>
                </c:pt>
                <c:pt idx="16">
                  <c:v>2.59</c:v>
                </c:pt>
                <c:pt idx="17">
                  <c:v>1.7</c:v>
                </c:pt>
                <c:pt idx="18">
                  <c:v>2.75</c:v>
                </c:pt>
                <c:pt idx="19">
                  <c:v>2.3199999999999998</c:v>
                </c:pt>
                <c:pt idx="20">
                  <c:v>2.14</c:v>
                </c:pt>
                <c:pt idx="21">
                  <c:v>2.0699999999999998</c:v>
                </c:pt>
                <c:pt idx="22">
                  <c:v>2.2799999999999998</c:v>
                </c:pt>
                <c:pt idx="23">
                  <c:v>2.62</c:v>
                </c:pt>
                <c:pt idx="24">
                  <c:v>1.81</c:v>
                </c:pt>
              </c:numCache>
            </c:numRef>
          </c:val>
          <c:smooth val="0"/>
        </c:ser>
        <c:ser>
          <c:idx val="19"/>
          <c:order val="11"/>
          <c:tx>
            <c:v>12-04-00</c:v>
          </c:tx>
          <c:spPr>
            <a:ln w="12700">
              <a:solidFill>
                <a:srgbClr val="FFCC00"/>
              </a:solidFill>
              <a:prstDash val="solid"/>
            </a:ln>
          </c:spPr>
          <c:marker>
            <c:symbol val="square"/>
            <c:size val="5"/>
            <c:spPr>
              <a:solidFill>
                <a:srgbClr val="FFCC00"/>
              </a:solidFill>
              <a:ln>
                <a:solidFill>
                  <a:srgbClr val="FF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only'!$CA$6:$CA$30</c:f>
              <c:numCache>
                <c:formatCode>0.0</c:formatCode>
                <c:ptCount val="25"/>
                <c:pt idx="0">
                  <c:v>4.79</c:v>
                </c:pt>
                <c:pt idx="1">
                  <c:v>3.69</c:v>
                </c:pt>
                <c:pt idx="2">
                  <c:v>3.82</c:v>
                </c:pt>
                <c:pt idx="3">
                  <c:v>3.27</c:v>
                </c:pt>
                <c:pt idx="4">
                  <c:v>3.01</c:v>
                </c:pt>
                <c:pt idx="5">
                  <c:v>3.45</c:v>
                </c:pt>
                <c:pt idx="6">
                  <c:v>2.97</c:v>
                </c:pt>
                <c:pt idx="7">
                  <c:v>4.28</c:v>
                </c:pt>
                <c:pt idx="8">
                  <c:v>4</c:v>
                </c:pt>
                <c:pt idx="9">
                  <c:v>4.34</c:v>
                </c:pt>
                <c:pt idx="10">
                  <c:v>4</c:v>
                </c:pt>
                <c:pt idx="11">
                  <c:v>2.29</c:v>
                </c:pt>
                <c:pt idx="12">
                  <c:v>2.83</c:v>
                </c:pt>
                <c:pt idx="13">
                  <c:v>4.87</c:v>
                </c:pt>
                <c:pt idx="14">
                  <c:v>3.13</c:v>
                </c:pt>
                <c:pt idx="15">
                  <c:v>3.4</c:v>
                </c:pt>
                <c:pt idx="16">
                  <c:v>2.6</c:v>
                </c:pt>
                <c:pt idx="17">
                  <c:v>1.91</c:v>
                </c:pt>
                <c:pt idx="18">
                  <c:v>3.01</c:v>
                </c:pt>
                <c:pt idx="19">
                  <c:v>2.21</c:v>
                </c:pt>
                <c:pt idx="20">
                  <c:v>2.5299999999999998</c:v>
                </c:pt>
                <c:pt idx="21">
                  <c:v>2.37</c:v>
                </c:pt>
                <c:pt idx="22">
                  <c:v>2.2999999999999998</c:v>
                </c:pt>
                <c:pt idx="23">
                  <c:v>2.72</c:v>
                </c:pt>
                <c:pt idx="24">
                  <c:v>1.84</c:v>
                </c:pt>
              </c:numCache>
            </c:numRef>
          </c:val>
          <c:smooth val="0"/>
        </c:ser>
        <c:ser>
          <c:idx val="20"/>
          <c:order val="12"/>
          <c:tx>
            <c:v>31-05-00</c:v>
          </c:tx>
          <c:spPr>
            <a:ln w="12700">
              <a:solidFill>
                <a:srgbClr val="FF9900"/>
              </a:solidFill>
              <a:prstDash val="solid"/>
            </a:ln>
          </c:spPr>
          <c:marker>
            <c:symbol val="triangle"/>
            <c:size val="5"/>
            <c:spPr>
              <a:solidFill>
                <a:srgbClr val="FF9900"/>
              </a:solidFill>
              <a:ln>
                <a:solidFill>
                  <a:srgbClr val="FF99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only'!$CE$6:$CE$30</c:f>
              <c:numCache>
                <c:formatCode>0.0</c:formatCode>
                <c:ptCount val="25"/>
                <c:pt idx="0">
                  <c:v>4.5999999999999996</c:v>
                </c:pt>
                <c:pt idx="1">
                  <c:v>3.7</c:v>
                </c:pt>
                <c:pt idx="2">
                  <c:v>3.4</c:v>
                </c:pt>
                <c:pt idx="3">
                  <c:v>2.9</c:v>
                </c:pt>
                <c:pt idx="4">
                  <c:v>2.9</c:v>
                </c:pt>
                <c:pt idx="5">
                  <c:v>3.5</c:v>
                </c:pt>
                <c:pt idx="6">
                  <c:v>3.1</c:v>
                </c:pt>
                <c:pt idx="7">
                  <c:v>4.3</c:v>
                </c:pt>
                <c:pt idx="8">
                  <c:v>4</c:v>
                </c:pt>
                <c:pt idx="9">
                  <c:v>4.5</c:v>
                </c:pt>
                <c:pt idx="10">
                  <c:v>3.8</c:v>
                </c:pt>
                <c:pt idx="11">
                  <c:v>2.2000000000000002</c:v>
                </c:pt>
                <c:pt idx="12">
                  <c:v>2.8</c:v>
                </c:pt>
                <c:pt idx="13">
                  <c:v>4.7</c:v>
                </c:pt>
                <c:pt idx="14">
                  <c:v>3.3</c:v>
                </c:pt>
                <c:pt idx="15">
                  <c:v>3.2</c:v>
                </c:pt>
                <c:pt idx="16">
                  <c:v>2.4</c:v>
                </c:pt>
                <c:pt idx="17">
                  <c:v>2</c:v>
                </c:pt>
                <c:pt idx="18">
                  <c:v>2.6</c:v>
                </c:pt>
                <c:pt idx="19">
                  <c:v>2.4</c:v>
                </c:pt>
                <c:pt idx="20">
                  <c:v>2.5</c:v>
                </c:pt>
                <c:pt idx="21">
                  <c:v>2.2000000000000002</c:v>
                </c:pt>
                <c:pt idx="22">
                  <c:v>2.2000000000000002</c:v>
                </c:pt>
                <c:pt idx="23">
                  <c:v>2.7</c:v>
                </c:pt>
                <c:pt idx="24">
                  <c:v>2</c:v>
                </c:pt>
              </c:numCache>
            </c:numRef>
          </c:val>
          <c:smooth val="0"/>
        </c:ser>
        <c:ser>
          <c:idx val="21"/>
          <c:order val="13"/>
          <c:tx>
            <c:v>02-07-00</c:v>
          </c:tx>
          <c:spPr>
            <a:ln w="12700">
              <a:solidFill>
                <a:srgbClr val="FF6600"/>
              </a:solidFill>
              <a:prstDash val="solid"/>
            </a:ln>
          </c:spPr>
          <c:marker>
            <c:symbol val="x"/>
            <c:size val="5"/>
            <c:spPr>
              <a:noFill/>
              <a:ln>
                <a:solidFill>
                  <a:srgbClr val="FF66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only'!$CI$6:$CI$30</c:f>
              <c:numCache>
                <c:formatCode>0.0</c:formatCode>
                <c:ptCount val="25"/>
                <c:pt idx="0">
                  <c:v>4.3499999999999996</c:v>
                </c:pt>
                <c:pt idx="1">
                  <c:v>3.61</c:v>
                </c:pt>
                <c:pt idx="2">
                  <c:v>3.38</c:v>
                </c:pt>
                <c:pt idx="3">
                  <c:v>2.91</c:v>
                </c:pt>
                <c:pt idx="4">
                  <c:v>2.74</c:v>
                </c:pt>
                <c:pt idx="5">
                  <c:v>3.3</c:v>
                </c:pt>
                <c:pt idx="6">
                  <c:v>2.85</c:v>
                </c:pt>
                <c:pt idx="7">
                  <c:v>3.87</c:v>
                </c:pt>
                <c:pt idx="8">
                  <c:v>3.82</c:v>
                </c:pt>
                <c:pt idx="9">
                  <c:v>4.1100000000000003</c:v>
                </c:pt>
                <c:pt idx="10">
                  <c:v>3.85</c:v>
                </c:pt>
                <c:pt idx="11">
                  <c:v>2.44</c:v>
                </c:pt>
                <c:pt idx="12">
                  <c:v>2.75</c:v>
                </c:pt>
                <c:pt idx="13">
                  <c:v>4.6100000000000003</c:v>
                </c:pt>
                <c:pt idx="14">
                  <c:v>3.09</c:v>
                </c:pt>
                <c:pt idx="15">
                  <c:v>3.08</c:v>
                </c:pt>
                <c:pt idx="16">
                  <c:v>2.3199999999999998</c:v>
                </c:pt>
                <c:pt idx="17">
                  <c:v>1.85</c:v>
                </c:pt>
                <c:pt idx="18">
                  <c:v>2.4300000000000002</c:v>
                </c:pt>
                <c:pt idx="19">
                  <c:v>2.06</c:v>
                </c:pt>
                <c:pt idx="20">
                  <c:v>2.27</c:v>
                </c:pt>
                <c:pt idx="21">
                  <c:v>1.95</c:v>
                </c:pt>
                <c:pt idx="22">
                  <c:v>2.11</c:v>
                </c:pt>
                <c:pt idx="23">
                  <c:v>2.5099999999999998</c:v>
                </c:pt>
                <c:pt idx="24">
                  <c:v>1.6</c:v>
                </c:pt>
              </c:numCache>
            </c:numRef>
          </c:val>
          <c:smooth val="0"/>
        </c:ser>
        <c:ser>
          <c:idx val="22"/>
          <c:order val="14"/>
          <c:tx>
            <c:v>17-07-00</c:v>
          </c:tx>
          <c:spPr>
            <a:ln w="12700">
              <a:solidFill>
                <a:srgbClr val="666699"/>
              </a:solidFill>
              <a:prstDash val="solid"/>
            </a:ln>
          </c:spPr>
          <c:marker>
            <c:symbol val="star"/>
            <c:size val="5"/>
            <c:spPr>
              <a:noFill/>
              <a:ln>
                <a:solidFill>
                  <a:srgbClr val="6666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only'!$CM$6:$CM$30</c:f>
              <c:numCache>
                <c:formatCode>0.0</c:formatCode>
                <c:ptCount val="25"/>
                <c:pt idx="0">
                  <c:v>4.38</c:v>
                </c:pt>
                <c:pt idx="1">
                  <c:v>3.39</c:v>
                </c:pt>
                <c:pt idx="2">
                  <c:v>3.11</c:v>
                </c:pt>
                <c:pt idx="3">
                  <c:v>2.68</c:v>
                </c:pt>
                <c:pt idx="4">
                  <c:v>2.69</c:v>
                </c:pt>
                <c:pt idx="5">
                  <c:v>3.17</c:v>
                </c:pt>
                <c:pt idx="6">
                  <c:v>2.8</c:v>
                </c:pt>
                <c:pt idx="7">
                  <c:v>3.75</c:v>
                </c:pt>
                <c:pt idx="8">
                  <c:v>3.53</c:v>
                </c:pt>
                <c:pt idx="9">
                  <c:v>4.05</c:v>
                </c:pt>
                <c:pt idx="10">
                  <c:v>3.4</c:v>
                </c:pt>
                <c:pt idx="11">
                  <c:v>2.12</c:v>
                </c:pt>
                <c:pt idx="12">
                  <c:v>2.5</c:v>
                </c:pt>
                <c:pt idx="13">
                  <c:v>4.5199999999999996</c:v>
                </c:pt>
                <c:pt idx="14">
                  <c:v>2.75</c:v>
                </c:pt>
                <c:pt idx="15">
                  <c:v>2.76</c:v>
                </c:pt>
                <c:pt idx="16">
                  <c:v>2.34</c:v>
                </c:pt>
                <c:pt idx="17">
                  <c:v>1.75</c:v>
                </c:pt>
                <c:pt idx="18">
                  <c:v>2.41</c:v>
                </c:pt>
                <c:pt idx="19">
                  <c:v>2.0099999999999998</c:v>
                </c:pt>
                <c:pt idx="20">
                  <c:v>2.31</c:v>
                </c:pt>
                <c:pt idx="21">
                  <c:v>2.02</c:v>
                </c:pt>
                <c:pt idx="22">
                  <c:v>1.89</c:v>
                </c:pt>
                <c:pt idx="23">
                  <c:v>2.23</c:v>
                </c:pt>
                <c:pt idx="24">
                  <c:v>1.88</c:v>
                </c:pt>
              </c:numCache>
            </c:numRef>
          </c:val>
          <c:smooth val="0"/>
        </c:ser>
        <c:ser>
          <c:idx val="23"/>
          <c:order val="15"/>
          <c:tx>
            <c:v>04-10-00</c:v>
          </c:tx>
          <c:spPr>
            <a:ln w="12700">
              <a:solidFill>
                <a:srgbClr val="969696"/>
              </a:solidFill>
              <a:prstDash val="solid"/>
            </a:ln>
          </c:spPr>
          <c:marker>
            <c:symbol val="circle"/>
            <c:size val="5"/>
            <c:spPr>
              <a:solidFill>
                <a:srgbClr val="969696"/>
              </a:solidFill>
              <a:ln>
                <a:solidFill>
                  <a:srgbClr val="96969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only'!$CQ$6:$CQ$30</c:f>
              <c:numCache>
                <c:formatCode>0.0</c:formatCode>
                <c:ptCount val="25"/>
                <c:pt idx="0">
                  <c:v>4.8499999999999996</c:v>
                </c:pt>
                <c:pt idx="1">
                  <c:v>3.69</c:v>
                </c:pt>
                <c:pt idx="2">
                  <c:v>3.44</c:v>
                </c:pt>
                <c:pt idx="3">
                  <c:v>3.09</c:v>
                </c:pt>
                <c:pt idx="4">
                  <c:v>3.08</c:v>
                </c:pt>
                <c:pt idx="5">
                  <c:v>3.34</c:v>
                </c:pt>
                <c:pt idx="6">
                  <c:v>3.22</c:v>
                </c:pt>
                <c:pt idx="7">
                  <c:v>4.28</c:v>
                </c:pt>
                <c:pt idx="8">
                  <c:v>3.75</c:v>
                </c:pt>
                <c:pt idx="9">
                  <c:v>4.0199999999999996</c:v>
                </c:pt>
                <c:pt idx="10">
                  <c:v>4.0599999999999996</c:v>
                </c:pt>
                <c:pt idx="11">
                  <c:v>2.2400000000000002</c:v>
                </c:pt>
                <c:pt idx="12">
                  <c:v>2.78</c:v>
                </c:pt>
                <c:pt idx="13">
                  <c:v>4.8499999999999996</c:v>
                </c:pt>
                <c:pt idx="14">
                  <c:v>3.15</c:v>
                </c:pt>
                <c:pt idx="15">
                  <c:v>3.16</c:v>
                </c:pt>
                <c:pt idx="16">
                  <c:v>2.4300000000000002</c:v>
                </c:pt>
                <c:pt idx="17">
                  <c:v>1.85</c:v>
                </c:pt>
                <c:pt idx="18">
                  <c:v>2.54</c:v>
                </c:pt>
                <c:pt idx="19">
                  <c:v>2.21</c:v>
                </c:pt>
                <c:pt idx="20">
                  <c:v>2.25</c:v>
                </c:pt>
                <c:pt idx="21">
                  <c:v>2.2000000000000002</c:v>
                </c:pt>
                <c:pt idx="22">
                  <c:v>2.25</c:v>
                </c:pt>
                <c:pt idx="23">
                  <c:v>2.75</c:v>
                </c:pt>
                <c:pt idx="24">
                  <c:v>1.96</c:v>
                </c:pt>
              </c:numCache>
            </c:numRef>
          </c:val>
          <c:smooth val="0"/>
        </c:ser>
        <c:ser>
          <c:idx val="24"/>
          <c:order val="16"/>
          <c:tx>
            <c:v>16-11-00</c:v>
          </c:tx>
          <c:spPr>
            <a:ln w="12700">
              <a:solidFill>
                <a:srgbClr val="003366"/>
              </a:solidFill>
              <a:prstDash val="solid"/>
            </a:ln>
          </c:spPr>
          <c:marker>
            <c:symbol val="plus"/>
            <c:size val="5"/>
            <c:spPr>
              <a:noFill/>
              <a:ln>
                <a:solidFill>
                  <a:srgbClr val="00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only'!$CU$6:$CU$30</c:f>
              <c:numCache>
                <c:formatCode>0.0</c:formatCode>
                <c:ptCount val="25"/>
                <c:pt idx="0">
                  <c:v>4.4800000000000004</c:v>
                </c:pt>
                <c:pt idx="1">
                  <c:v>3.67</c:v>
                </c:pt>
                <c:pt idx="2">
                  <c:v>3.58</c:v>
                </c:pt>
                <c:pt idx="3">
                  <c:v>3.08</c:v>
                </c:pt>
                <c:pt idx="4">
                  <c:v>3.18</c:v>
                </c:pt>
                <c:pt idx="5">
                  <c:v>3.52</c:v>
                </c:pt>
                <c:pt idx="6">
                  <c:v>3.46</c:v>
                </c:pt>
                <c:pt idx="7">
                  <c:v>4.28</c:v>
                </c:pt>
                <c:pt idx="8">
                  <c:v>4.1399999999999997</c:v>
                </c:pt>
                <c:pt idx="9">
                  <c:v>4.59</c:v>
                </c:pt>
                <c:pt idx="10">
                  <c:v>4</c:v>
                </c:pt>
                <c:pt idx="11">
                  <c:v>2.4</c:v>
                </c:pt>
                <c:pt idx="12">
                  <c:v>2.84</c:v>
                </c:pt>
                <c:pt idx="13">
                  <c:v>5</c:v>
                </c:pt>
                <c:pt idx="14">
                  <c:v>3.27</c:v>
                </c:pt>
                <c:pt idx="15">
                  <c:v>3.19</c:v>
                </c:pt>
                <c:pt idx="16">
                  <c:v>2.71</c:v>
                </c:pt>
                <c:pt idx="17">
                  <c:v>1.77</c:v>
                </c:pt>
                <c:pt idx="18">
                  <c:v>2.72</c:v>
                </c:pt>
                <c:pt idx="19">
                  <c:v>2.14</c:v>
                </c:pt>
                <c:pt idx="20">
                  <c:v>2.5299999999999998</c:v>
                </c:pt>
                <c:pt idx="21">
                  <c:v>2.37</c:v>
                </c:pt>
                <c:pt idx="22">
                  <c:v>2.23</c:v>
                </c:pt>
                <c:pt idx="23">
                  <c:v>2.61</c:v>
                </c:pt>
                <c:pt idx="24">
                  <c:v>1.99</c:v>
                </c:pt>
              </c:numCache>
            </c:numRef>
          </c:val>
          <c:smooth val="0"/>
        </c:ser>
        <c:ser>
          <c:idx val="25"/>
          <c:order val="17"/>
          <c:tx>
            <c:v>21-11-00</c:v>
          </c:tx>
          <c:spPr>
            <a:ln w="12700">
              <a:solidFill>
                <a:srgbClr val="339966"/>
              </a:solidFill>
              <a:prstDash val="solid"/>
            </a:ln>
          </c:spPr>
          <c:marker>
            <c:symbol val="dot"/>
            <c:size val="5"/>
            <c:spPr>
              <a:noFill/>
              <a:ln>
                <a:solidFill>
                  <a:srgbClr val="3399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only'!$CY$6:$CY$30</c:f>
              <c:numCache>
                <c:formatCode>0.0</c:formatCode>
                <c:ptCount val="25"/>
                <c:pt idx="0">
                  <c:v>4.55</c:v>
                </c:pt>
                <c:pt idx="1">
                  <c:v>3.73</c:v>
                </c:pt>
                <c:pt idx="2">
                  <c:v>3.52</c:v>
                </c:pt>
                <c:pt idx="3">
                  <c:v>3.02</c:v>
                </c:pt>
                <c:pt idx="4">
                  <c:v>2.88</c:v>
                </c:pt>
                <c:pt idx="5">
                  <c:v>3.36</c:v>
                </c:pt>
                <c:pt idx="6">
                  <c:v>3.25</c:v>
                </c:pt>
                <c:pt idx="7">
                  <c:v>4.21</c:v>
                </c:pt>
                <c:pt idx="8">
                  <c:v>4.1399999999999997</c:v>
                </c:pt>
                <c:pt idx="9">
                  <c:v>4.33</c:v>
                </c:pt>
                <c:pt idx="10">
                  <c:v>3.87</c:v>
                </c:pt>
                <c:pt idx="11">
                  <c:v>2.4</c:v>
                </c:pt>
                <c:pt idx="12">
                  <c:v>2.82</c:v>
                </c:pt>
                <c:pt idx="13">
                  <c:v>4.84</c:v>
                </c:pt>
                <c:pt idx="14">
                  <c:v>3.24</c:v>
                </c:pt>
                <c:pt idx="15">
                  <c:v>3.28</c:v>
                </c:pt>
                <c:pt idx="16">
                  <c:v>2.52</c:v>
                </c:pt>
                <c:pt idx="17">
                  <c:v>1.85</c:v>
                </c:pt>
                <c:pt idx="18">
                  <c:v>2.69</c:v>
                </c:pt>
                <c:pt idx="19">
                  <c:v>2.4500000000000002</c:v>
                </c:pt>
                <c:pt idx="20">
                  <c:v>2.4500000000000002</c:v>
                </c:pt>
                <c:pt idx="21">
                  <c:v>2.4500000000000002</c:v>
                </c:pt>
                <c:pt idx="22">
                  <c:v>2.35</c:v>
                </c:pt>
                <c:pt idx="23">
                  <c:v>2.72</c:v>
                </c:pt>
                <c:pt idx="24">
                  <c:v>2.1800000000000002</c:v>
                </c:pt>
              </c:numCache>
            </c:numRef>
          </c:val>
          <c:smooth val="0"/>
        </c:ser>
        <c:ser>
          <c:idx val="26"/>
          <c:order val="18"/>
          <c:tx>
            <c:v>07-03-01</c:v>
          </c:tx>
          <c:spPr>
            <a:ln w="12700">
              <a:solidFill>
                <a:srgbClr val="003300"/>
              </a:solidFill>
              <a:prstDash val="solid"/>
            </a:ln>
          </c:spPr>
          <c:marker>
            <c:symbol val="dash"/>
            <c:size val="5"/>
            <c:spPr>
              <a:noFill/>
              <a:ln>
                <a:solidFill>
                  <a:srgbClr val="00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only'!$DC$6:$DC$30</c:f>
              <c:numCache>
                <c:formatCode>0.0</c:formatCode>
                <c:ptCount val="25"/>
                <c:pt idx="0">
                  <c:v>4.66</c:v>
                </c:pt>
                <c:pt idx="1">
                  <c:v>3.98</c:v>
                </c:pt>
                <c:pt idx="2">
                  <c:v>3.38</c:v>
                </c:pt>
                <c:pt idx="3">
                  <c:v>3.03</c:v>
                </c:pt>
                <c:pt idx="4">
                  <c:v>3.26</c:v>
                </c:pt>
                <c:pt idx="5">
                  <c:v>3.64</c:v>
                </c:pt>
                <c:pt idx="6">
                  <c:v>3.1</c:v>
                </c:pt>
                <c:pt idx="7">
                  <c:v>4.42</c:v>
                </c:pt>
                <c:pt idx="8">
                  <c:v>3.74</c:v>
                </c:pt>
                <c:pt idx="9">
                  <c:v>4.2699999999999996</c:v>
                </c:pt>
                <c:pt idx="10">
                  <c:v>4.09</c:v>
                </c:pt>
                <c:pt idx="11">
                  <c:v>2.2599999999999998</c:v>
                </c:pt>
                <c:pt idx="12">
                  <c:v>3.17</c:v>
                </c:pt>
                <c:pt idx="13">
                  <c:v>5.13</c:v>
                </c:pt>
                <c:pt idx="14">
                  <c:v>3.09</c:v>
                </c:pt>
                <c:pt idx="15">
                  <c:v>3.3</c:v>
                </c:pt>
                <c:pt idx="16">
                  <c:v>2.66</c:v>
                </c:pt>
                <c:pt idx="17">
                  <c:v>1.86</c:v>
                </c:pt>
                <c:pt idx="18">
                  <c:v>2.72</c:v>
                </c:pt>
                <c:pt idx="19">
                  <c:v>2.4500000000000002</c:v>
                </c:pt>
                <c:pt idx="20">
                  <c:v>2.39</c:v>
                </c:pt>
                <c:pt idx="21">
                  <c:v>2.23</c:v>
                </c:pt>
                <c:pt idx="22">
                  <c:v>2.4300000000000002</c:v>
                </c:pt>
                <c:pt idx="23">
                  <c:v>2.66</c:v>
                </c:pt>
                <c:pt idx="24">
                  <c:v>2.14</c:v>
                </c:pt>
              </c:numCache>
            </c:numRef>
          </c:val>
          <c:smooth val="0"/>
        </c:ser>
        <c:ser>
          <c:idx val="27"/>
          <c:order val="19"/>
          <c:tx>
            <c:v>27-04-01</c:v>
          </c:tx>
          <c:spPr>
            <a:ln w="12700">
              <a:solidFill>
                <a:srgbClr val="333300"/>
              </a:solidFill>
              <a:prstDash val="solid"/>
            </a:ln>
          </c:spPr>
          <c:marker>
            <c:symbol val="diamond"/>
            <c:size val="5"/>
            <c:spPr>
              <a:solidFill>
                <a:srgbClr val="333300"/>
              </a:solidFill>
              <a:ln>
                <a:solidFill>
                  <a:srgbClr val="33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only'!$DG$6:$DG$30</c:f>
              <c:numCache>
                <c:formatCode>0.0</c:formatCode>
                <c:ptCount val="25"/>
                <c:pt idx="0">
                  <c:v>4.5999999999999996</c:v>
                </c:pt>
                <c:pt idx="1">
                  <c:v>3.9</c:v>
                </c:pt>
                <c:pt idx="2">
                  <c:v>3.7</c:v>
                </c:pt>
                <c:pt idx="3">
                  <c:v>2.8</c:v>
                </c:pt>
                <c:pt idx="4">
                  <c:v>3</c:v>
                </c:pt>
                <c:pt idx="5">
                  <c:v>3.5</c:v>
                </c:pt>
                <c:pt idx="6">
                  <c:v>3.3</c:v>
                </c:pt>
                <c:pt idx="7">
                  <c:v>4.3</c:v>
                </c:pt>
                <c:pt idx="8">
                  <c:v>3.9</c:v>
                </c:pt>
                <c:pt idx="9">
                  <c:v>4.5</c:v>
                </c:pt>
                <c:pt idx="10">
                  <c:v>4</c:v>
                </c:pt>
                <c:pt idx="11">
                  <c:v>2.5</c:v>
                </c:pt>
                <c:pt idx="12">
                  <c:v>2.6</c:v>
                </c:pt>
                <c:pt idx="13">
                  <c:v>5</c:v>
                </c:pt>
                <c:pt idx="14">
                  <c:v>3.3</c:v>
                </c:pt>
                <c:pt idx="15">
                  <c:v>3.2</c:v>
                </c:pt>
                <c:pt idx="16">
                  <c:v>2.4</c:v>
                </c:pt>
                <c:pt idx="17">
                  <c:v>1.8</c:v>
                </c:pt>
                <c:pt idx="18">
                  <c:v>2.7</c:v>
                </c:pt>
                <c:pt idx="19">
                  <c:v>2.2999999999999998</c:v>
                </c:pt>
                <c:pt idx="20">
                  <c:v>2.5</c:v>
                </c:pt>
                <c:pt idx="21">
                  <c:v>2.5</c:v>
                </c:pt>
                <c:pt idx="22">
                  <c:v>2.4</c:v>
                </c:pt>
                <c:pt idx="23">
                  <c:v>2.6</c:v>
                </c:pt>
                <c:pt idx="24">
                  <c:v>2</c:v>
                </c:pt>
              </c:numCache>
            </c:numRef>
          </c:val>
          <c:smooth val="0"/>
        </c:ser>
        <c:ser>
          <c:idx val="28"/>
          <c:order val="20"/>
          <c:tx>
            <c:v>26-05-01</c:v>
          </c:tx>
          <c:spPr>
            <a:ln w="12700">
              <a:solidFill>
                <a:srgbClr val="993300"/>
              </a:solidFill>
              <a:prstDash val="solid"/>
            </a:ln>
          </c:spPr>
          <c:marker>
            <c:symbol val="square"/>
            <c:size val="5"/>
            <c:spPr>
              <a:solidFill>
                <a:srgbClr val="993300"/>
              </a:solidFill>
              <a:ln>
                <a:solidFill>
                  <a:srgbClr val="99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only'!$DK$6:$DK$30</c:f>
              <c:numCache>
                <c:formatCode>0.0</c:formatCode>
                <c:ptCount val="25"/>
                <c:pt idx="0">
                  <c:v>4.47</c:v>
                </c:pt>
                <c:pt idx="1">
                  <c:v>3.53</c:v>
                </c:pt>
                <c:pt idx="2">
                  <c:v>3.49</c:v>
                </c:pt>
                <c:pt idx="3">
                  <c:v>3.05</c:v>
                </c:pt>
                <c:pt idx="4">
                  <c:v>3.06</c:v>
                </c:pt>
                <c:pt idx="5">
                  <c:v>3.37</c:v>
                </c:pt>
                <c:pt idx="6">
                  <c:v>3.03</c:v>
                </c:pt>
                <c:pt idx="7">
                  <c:v>4.03</c:v>
                </c:pt>
                <c:pt idx="8">
                  <c:v>3.96</c:v>
                </c:pt>
                <c:pt idx="9">
                  <c:v>4.24</c:v>
                </c:pt>
                <c:pt idx="10">
                  <c:v>3.73</c:v>
                </c:pt>
                <c:pt idx="11">
                  <c:v>2.23</c:v>
                </c:pt>
                <c:pt idx="12">
                  <c:v>2.67</c:v>
                </c:pt>
                <c:pt idx="13">
                  <c:v>4.67</c:v>
                </c:pt>
                <c:pt idx="14">
                  <c:v>3.08</c:v>
                </c:pt>
                <c:pt idx="15">
                  <c:v>3.25</c:v>
                </c:pt>
                <c:pt idx="16">
                  <c:v>2.74</c:v>
                </c:pt>
                <c:pt idx="17">
                  <c:v>1.76</c:v>
                </c:pt>
                <c:pt idx="18">
                  <c:v>2.77</c:v>
                </c:pt>
                <c:pt idx="19">
                  <c:v>2.41</c:v>
                </c:pt>
                <c:pt idx="20">
                  <c:v>2.5099999999999998</c:v>
                </c:pt>
                <c:pt idx="21">
                  <c:v>2.23</c:v>
                </c:pt>
                <c:pt idx="22">
                  <c:v>2.1</c:v>
                </c:pt>
                <c:pt idx="23">
                  <c:v>2.63</c:v>
                </c:pt>
                <c:pt idx="24">
                  <c:v>1.8</c:v>
                </c:pt>
              </c:numCache>
            </c:numRef>
          </c:val>
          <c:smooth val="0"/>
        </c:ser>
        <c:ser>
          <c:idx val="0"/>
          <c:order val="21"/>
          <c:tx>
            <c:v>01-06-01</c:v>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only'!$DO$6:$DO$30</c:f>
              <c:numCache>
                <c:formatCode>0.0</c:formatCode>
                <c:ptCount val="25"/>
                <c:pt idx="0">
                  <c:v>4.3</c:v>
                </c:pt>
                <c:pt idx="1">
                  <c:v>3.43</c:v>
                </c:pt>
                <c:pt idx="2">
                  <c:v>3.02</c:v>
                </c:pt>
                <c:pt idx="3">
                  <c:v>2.46</c:v>
                </c:pt>
                <c:pt idx="4">
                  <c:v>2.72</c:v>
                </c:pt>
                <c:pt idx="5">
                  <c:v>3.4</c:v>
                </c:pt>
                <c:pt idx="6">
                  <c:v>2.71</c:v>
                </c:pt>
                <c:pt idx="7">
                  <c:v>3.93</c:v>
                </c:pt>
                <c:pt idx="8">
                  <c:v>3.43</c:v>
                </c:pt>
                <c:pt idx="9">
                  <c:v>3.9</c:v>
                </c:pt>
                <c:pt idx="10">
                  <c:v>3.38</c:v>
                </c:pt>
                <c:pt idx="11">
                  <c:v>2.09</c:v>
                </c:pt>
                <c:pt idx="12">
                  <c:v>2.44</c:v>
                </c:pt>
                <c:pt idx="13">
                  <c:v>4.49</c:v>
                </c:pt>
                <c:pt idx="14">
                  <c:v>2.72</c:v>
                </c:pt>
                <c:pt idx="15">
                  <c:v>3.03</c:v>
                </c:pt>
                <c:pt idx="16">
                  <c:v>2.09</c:v>
                </c:pt>
                <c:pt idx="17">
                  <c:v>1.81</c:v>
                </c:pt>
                <c:pt idx="18">
                  <c:v>2.4700000000000002</c:v>
                </c:pt>
                <c:pt idx="19">
                  <c:v>2.11</c:v>
                </c:pt>
                <c:pt idx="20">
                  <c:v>2.2000000000000002</c:v>
                </c:pt>
                <c:pt idx="21">
                  <c:v>1.96</c:v>
                </c:pt>
                <c:pt idx="22">
                  <c:v>1.9</c:v>
                </c:pt>
                <c:pt idx="23">
                  <c:v>2.37</c:v>
                </c:pt>
                <c:pt idx="24">
                  <c:v>1.59</c:v>
                </c:pt>
              </c:numCache>
            </c:numRef>
          </c:val>
          <c:smooth val="0"/>
        </c:ser>
        <c:ser>
          <c:idx val="1"/>
          <c:order val="22"/>
          <c:tx>
            <c:strRef>
              <c:f>'Edited means, poles only'!$A$34</c:f>
              <c:strCache>
                <c:ptCount val="1"/>
                <c:pt idx="0">
                  <c:v>10/04/2002</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only'!$DW$6:$DW$30</c:f>
              <c:numCache>
                <c:formatCode>0.0</c:formatCode>
                <c:ptCount val="25"/>
                <c:pt idx="0">
                  <c:v>4.66</c:v>
                </c:pt>
                <c:pt idx="1">
                  <c:v>3.72</c:v>
                </c:pt>
                <c:pt idx="2">
                  <c:v>3.66</c:v>
                </c:pt>
                <c:pt idx="3">
                  <c:v>2.91</c:v>
                </c:pt>
                <c:pt idx="4">
                  <c:v>3.12</c:v>
                </c:pt>
                <c:pt idx="5">
                  <c:v>3.54</c:v>
                </c:pt>
                <c:pt idx="6">
                  <c:v>2.98</c:v>
                </c:pt>
                <c:pt idx="7">
                  <c:v>4.22</c:v>
                </c:pt>
                <c:pt idx="8">
                  <c:v>4.13</c:v>
                </c:pt>
                <c:pt idx="9">
                  <c:v>4.62</c:v>
                </c:pt>
                <c:pt idx="10">
                  <c:v>3.99</c:v>
                </c:pt>
                <c:pt idx="11">
                  <c:v>2.4500000000000002</c:v>
                </c:pt>
                <c:pt idx="12">
                  <c:v>2.74</c:v>
                </c:pt>
                <c:pt idx="13">
                  <c:v>4.76</c:v>
                </c:pt>
                <c:pt idx="14">
                  <c:v>3.18</c:v>
                </c:pt>
                <c:pt idx="15">
                  <c:v>3.22</c:v>
                </c:pt>
                <c:pt idx="16">
                  <c:v>2.61</c:v>
                </c:pt>
                <c:pt idx="17">
                  <c:v>1.9</c:v>
                </c:pt>
                <c:pt idx="18">
                  <c:v>2.74</c:v>
                </c:pt>
                <c:pt idx="19">
                  <c:v>2.4</c:v>
                </c:pt>
                <c:pt idx="20">
                  <c:v>2.4500000000000002</c:v>
                </c:pt>
                <c:pt idx="21">
                  <c:v>2.4300000000000002</c:v>
                </c:pt>
                <c:pt idx="22">
                  <c:v>2.3199999999999998</c:v>
                </c:pt>
                <c:pt idx="23">
                  <c:v>2.7</c:v>
                </c:pt>
                <c:pt idx="24">
                  <c:v>1.99</c:v>
                </c:pt>
              </c:numCache>
            </c:numRef>
          </c:val>
          <c:smooth val="0"/>
        </c:ser>
        <c:ser>
          <c:idx val="2"/>
          <c:order val="23"/>
          <c:tx>
            <c:strRef>
              <c:f>'Edited means, poles only'!$A$35</c:f>
              <c:strCache>
                <c:ptCount val="1"/>
                <c:pt idx="0">
                  <c:v>19/04/2002</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only'!$EM$6:$EM$30</c:f>
              <c:numCache>
                <c:formatCode>0.0</c:formatCode>
                <c:ptCount val="25"/>
                <c:pt idx="0">
                  <c:v>4.7651599999999998</c:v>
                </c:pt>
                <c:pt idx="1">
                  <c:v>3.7462800000000001</c:v>
                </c:pt>
                <c:pt idx="2">
                  <c:v>3.68689</c:v>
                </c:pt>
                <c:pt idx="3">
                  <c:v>3.3005300000000002</c:v>
                </c:pt>
                <c:pt idx="4">
                  <c:v>2.8908100000000001</c:v>
                </c:pt>
                <c:pt idx="5">
                  <c:v>3.5120399999999998</c:v>
                </c:pt>
                <c:pt idx="6">
                  <c:v>3.02075</c:v>
                </c:pt>
                <c:pt idx="7">
                  <c:v>4.0301499999999999</c:v>
                </c:pt>
                <c:pt idx="8">
                  <c:v>3.8538899999999998</c:v>
                </c:pt>
                <c:pt idx="9">
                  <c:v>4.0932500000000003</c:v>
                </c:pt>
                <c:pt idx="10">
                  <c:v>3.9523600000000001</c:v>
                </c:pt>
                <c:pt idx="11">
                  <c:v>2.33379</c:v>
                </c:pt>
                <c:pt idx="12">
                  <c:v>2.74315</c:v>
                </c:pt>
                <c:pt idx="13">
                  <c:v>4.8636699999999999</c:v>
                </c:pt>
                <c:pt idx="14">
                  <c:v>3.2500800000000001</c:v>
                </c:pt>
                <c:pt idx="15">
                  <c:v>3.30036</c:v>
                </c:pt>
                <c:pt idx="16">
                  <c:v>2.6912400000000001</c:v>
                </c:pt>
                <c:pt idx="17">
                  <c:v>1.87426</c:v>
                </c:pt>
                <c:pt idx="18">
                  <c:v>2.8384</c:v>
                </c:pt>
                <c:pt idx="19">
                  <c:v>2.2078700000000002</c:v>
                </c:pt>
                <c:pt idx="20">
                  <c:v>2.3494799999999998</c:v>
                </c:pt>
                <c:pt idx="21">
                  <c:v>2.5151500000000002</c:v>
                </c:pt>
                <c:pt idx="22">
                  <c:v>2.2475399999999999</c:v>
                </c:pt>
                <c:pt idx="23">
                  <c:v>2.8478400000000001</c:v>
                </c:pt>
                <c:pt idx="24">
                  <c:v>1.7827</c:v>
                </c:pt>
              </c:numCache>
            </c:numRef>
          </c:val>
          <c:smooth val="0"/>
        </c:ser>
        <c:ser>
          <c:idx val="3"/>
          <c:order val="24"/>
          <c:tx>
            <c:strRef>
              <c:f>'Edited means, poles only'!$A$36</c:f>
              <c:strCache>
                <c:ptCount val="1"/>
                <c:pt idx="0">
                  <c:v>26/04/2002</c:v>
                </c:pt>
              </c:strCache>
            </c:strRef>
          </c:tx>
          <c:spPr>
            <a:ln w="12700">
              <a:solidFill>
                <a:srgbClr val="00FFFF"/>
              </a:solidFill>
              <a:prstDash val="solid"/>
            </a:ln>
          </c:spPr>
          <c:marker>
            <c:symbol val="x"/>
            <c:size val="5"/>
            <c:spPr>
              <a:noFill/>
              <a:ln>
                <a:solidFill>
                  <a:srgbClr val="00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only'!$EQ$6:$EQ$30</c:f>
              <c:numCache>
                <c:formatCode>0.0</c:formatCode>
                <c:ptCount val="25"/>
                <c:pt idx="0">
                  <c:v>4.8809800000000001</c:v>
                </c:pt>
                <c:pt idx="1">
                  <c:v>4.0305900000000001</c:v>
                </c:pt>
                <c:pt idx="2">
                  <c:v>4.0049099999999997</c:v>
                </c:pt>
                <c:pt idx="3">
                  <c:v>3.17679</c:v>
                </c:pt>
                <c:pt idx="4">
                  <c:v>2.9981499999999999</c:v>
                </c:pt>
                <c:pt idx="5">
                  <c:v>3.7835299999999998</c:v>
                </c:pt>
                <c:pt idx="6">
                  <c:v>3.2212800000000001</c:v>
                </c:pt>
                <c:pt idx="7">
                  <c:v>4.6553399999999998</c:v>
                </c:pt>
                <c:pt idx="8">
                  <c:v>3.8538800000000002</c:v>
                </c:pt>
                <c:pt idx="9">
                  <c:v>4.5320799999999997</c:v>
                </c:pt>
                <c:pt idx="10">
                  <c:v>4.1266400000000001</c:v>
                </c:pt>
                <c:pt idx="11">
                  <c:v>2.4714999999999998</c:v>
                </c:pt>
                <c:pt idx="12">
                  <c:v>2.5632600000000001</c:v>
                </c:pt>
                <c:pt idx="13">
                  <c:v>5.1742999999999997</c:v>
                </c:pt>
                <c:pt idx="14">
                  <c:v>3.4037600000000001</c:v>
                </c:pt>
                <c:pt idx="15">
                  <c:v>3.2676699999999999</c:v>
                </c:pt>
                <c:pt idx="16">
                  <c:v>2.7359100000000001</c:v>
                </c:pt>
                <c:pt idx="17">
                  <c:v>2.0625399999999998</c:v>
                </c:pt>
                <c:pt idx="18">
                  <c:v>2.7132900000000002</c:v>
                </c:pt>
                <c:pt idx="19">
                  <c:v>2.4243899999999998</c:v>
                </c:pt>
                <c:pt idx="20">
                  <c:v>2.3402099999999999</c:v>
                </c:pt>
                <c:pt idx="21">
                  <c:v>2.53098</c:v>
                </c:pt>
                <c:pt idx="22">
                  <c:v>2.3779499999999998</c:v>
                </c:pt>
                <c:pt idx="23">
                  <c:v>2.96312</c:v>
                </c:pt>
                <c:pt idx="24">
                  <c:v>1.9856799999999999</c:v>
                </c:pt>
              </c:numCache>
            </c:numRef>
          </c:val>
          <c:smooth val="0"/>
        </c:ser>
        <c:ser>
          <c:idx val="4"/>
          <c:order val="25"/>
          <c:tx>
            <c:strRef>
              <c:f>'Edited means, poles only'!$A$37</c:f>
              <c:strCache>
                <c:ptCount val="1"/>
                <c:pt idx="0">
                  <c:v>19/05/2002</c:v>
                </c:pt>
              </c:strCache>
            </c:strRef>
          </c:tx>
          <c:spPr>
            <a:ln w="12700">
              <a:solidFill>
                <a:srgbClr val="800080"/>
              </a:solidFill>
              <a:prstDash val="solid"/>
            </a:ln>
          </c:spPr>
          <c:marker>
            <c:symbol val="star"/>
            <c:size val="5"/>
            <c:spPr>
              <a:noFill/>
              <a:ln>
                <a:solidFill>
                  <a:srgbClr val="8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only'!$EY$6:$EY$30</c:f>
              <c:numCache>
                <c:formatCode>0.0</c:formatCode>
                <c:ptCount val="25"/>
                <c:pt idx="0">
                  <c:v>4.92875</c:v>
                </c:pt>
                <c:pt idx="1">
                  <c:v>3.7351700000000001</c:v>
                </c:pt>
                <c:pt idx="2">
                  <c:v>3.7313900000000002</c:v>
                </c:pt>
                <c:pt idx="3">
                  <c:v>3.0853100000000002</c:v>
                </c:pt>
                <c:pt idx="4">
                  <c:v>3.2589299999999999</c:v>
                </c:pt>
                <c:pt idx="5">
                  <c:v>3.53213</c:v>
                </c:pt>
                <c:pt idx="6">
                  <c:v>3.4125399999999999</c:v>
                </c:pt>
                <c:pt idx="7">
                  <c:v>4.4916999999999998</c:v>
                </c:pt>
                <c:pt idx="8">
                  <c:v>4.2093699999999998</c:v>
                </c:pt>
                <c:pt idx="9">
                  <c:v>4.5095999999999998</c:v>
                </c:pt>
                <c:pt idx="10">
                  <c:v>4.0591600000000003</c:v>
                </c:pt>
                <c:pt idx="11">
                  <c:v>2.6397200000000001</c:v>
                </c:pt>
                <c:pt idx="12">
                  <c:v>3.03016</c:v>
                </c:pt>
                <c:pt idx="13">
                  <c:v>4.9516400000000003</c:v>
                </c:pt>
                <c:pt idx="14">
                  <c:v>3.3180700000000001</c:v>
                </c:pt>
                <c:pt idx="15">
                  <c:v>3.5731000000000002</c:v>
                </c:pt>
                <c:pt idx="16">
                  <c:v>2.56182</c:v>
                </c:pt>
                <c:pt idx="17">
                  <c:v>1.6671</c:v>
                </c:pt>
                <c:pt idx="18">
                  <c:v>2.6828400000000001</c:v>
                </c:pt>
                <c:pt idx="19">
                  <c:v>2.3712499999999999</c:v>
                </c:pt>
                <c:pt idx="20">
                  <c:v>2.50766</c:v>
                </c:pt>
                <c:pt idx="21">
                  <c:v>2.4268399999999999</c:v>
                </c:pt>
                <c:pt idx="22">
                  <c:v>2.5613600000000001</c:v>
                </c:pt>
                <c:pt idx="23">
                  <c:v>2.9360900000000001</c:v>
                </c:pt>
                <c:pt idx="24">
                  <c:v>1.9719800000000001</c:v>
                </c:pt>
              </c:numCache>
            </c:numRef>
          </c:val>
          <c:smooth val="0"/>
        </c:ser>
        <c:ser>
          <c:idx val="5"/>
          <c:order val="26"/>
          <c:tx>
            <c:strRef>
              <c:f>'Edited means, poles only'!$A$38</c:f>
              <c:strCache>
                <c:ptCount val="1"/>
                <c:pt idx="0">
                  <c:v>11/06/2002</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only'!$FK$6:$FK$30</c:f>
              <c:numCache>
                <c:formatCode>0.0</c:formatCode>
                <c:ptCount val="25"/>
                <c:pt idx="0">
                  <c:v>4.33934</c:v>
                </c:pt>
                <c:pt idx="1">
                  <c:v>3.5283899999999999</c:v>
                </c:pt>
                <c:pt idx="2">
                  <c:v>2.8316300000000001</c:v>
                </c:pt>
                <c:pt idx="3">
                  <c:v>2.77827</c:v>
                </c:pt>
                <c:pt idx="4">
                  <c:v>2.7287400000000002</c:v>
                </c:pt>
                <c:pt idx="5">
                  <c:v>3.26024</c:v>
                </c:pt>
                <c:pt idx="6">
                  <c:v>2.9246300000000001</c:v>
                </c:pt>
                <c:pt idx="7">
                  <c:v>3.6682199999999998</c:v>
                </c:pt>
                <c:pt idx="8">
                  <c:v>3.8168099999999998</c:v>
                </c:pt>
                <c:pt idx="9">
                  <c:v>4.0897699999999997</c:v>
                </c:pt>
                <c:pt idx="10">
                  <c:v>3.8308399999999998</c:v>
                </c:pt>
                <c:pt idx="11">
                  <c:v>2.3365300000000002</c:v>
                </c:pt>
                <c:pt idx="12">
                  <c:v>2.7184900000000001</c:v>
                </c:pt>
                <c:pt idx="13">
                  <c:v>4.4431599999999998</c:v>
                </c:pt>
                <c:pt idx="14">
                  <c:v>2.90916</c:v>
                </c:pt>
                <c:pt idx="15">
                  <c:v>3.2076699999999998</c:v>
                </c:pt>
                <c:pt idx="16">
                  <c:v>2.4070299999999998</c:v>
                </c:pt>
                <c:pt idx="17">
                  <c:v>1.7499100000000001</c:v>
                </c:pt>
                <c:pt idx="18">
                  <c:v>2.4111199999999999</c:v>
                </c:pt>
                <c:pt idx="19">
                  <c:v>1.9293199999999999</c:v>
                </c:pt>
                <c:pt idx="20">
                  <c:v>2.2100300000000002</c:v>
                </c:pt>
                <c:pt idx="21">
                  <c:v>2.1573600000000002</c:v>
                </c:pt>
                <c:pt idx="22">
                  <c:v>2.0358499999999999</c:v>
                </c:pt>
                <c:pt idx="23">
                  <c:v>2.57348</c:v>
                </c:pt>
                <c:pt idx="24">
                  <c:v>2.0870000000000002</c:v>
                </c:pt>
              </c:numCache>
            </c:numRef>
          </c:val>
          <c:smooth val="0"/>
        </c:ser>
        <c:ser>
          <c:idx val="6"/>
          <c:order val="27"/>
          <c:tx>
            <c:v>16-08-02</c:v>
          </c:tx>
          <c:spPr>
            <a:ln w="12700">
              <a:solidFill>
                <a:srgbClr val="008080"/>
              </a:solidFill>
              <a:prstDash val="solid"/>
            </a:ln>
          </c:spPr>
          <c:marker>
            <c:symbol val="plus"/>
            <c:size val="5"/>
            <c:spPr>
              <a:noFill/>
              <a:ln>
                <a:solidFill>
                  <a:srgbClr val="0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only'!$FO$6:$FO$30</c:f>
              <c:numCache>
                <c:formatCode>0.0</c:formatCode>
                <c:ptCount val="25"/>
                <c:pt idx="0">
                  <c:v>4.5717999999999996</c:v>
                </c:pt>
                <c:pt idx="1">
                  <c:v>3.7484500000000001</c:v>
                </c:pt>
                <c:pt idx="2">
                  <c:v>3.6646899999999998</c:v>
                </c:pt>
                <c:pt idx="3">
                  <c:v>3.0444100000000001</c:v>
                </c:pt>
                <c:pt idx="4">
                  <c:v>2.96143</c:v>
                </c:pt>
                <c:pt idx="5">
                  <c:v>3.27786</c:v>
                </c:pt>
                <c:pt idx="6">
                  <c:v>2.9096099999999998</c:v>
                </c:pt>
                <c:pt idx="7">
                  <c:v>4.1039000000000003</c:v>
                </c:pt>
                <c:pt idx="8">
                  <c:v>3.9904199999999999</c:v>
                </c:pt>
                <c:pt idx="9">
                  <c:v>4.4150999999999998</c:v>
                </c:pt>
                <c:pt idx="10">
                  <c:v>3.77291</c:v>
                </c:pt>
                <c:pt idx="11">
                  <c:v>2.3630499999999999</c:v>
                </c:pt>
                <c:pt idx="12">
                  <c:v>2.8824700000000001</c:v>
                </c:pt>
                <c:pt idx="13">
                  <c:v>4.8949400000000001</c:v>
                </c:pt>
                <c:pt idx="14">
                  <c:v>2.9110499999999999</c:v>
                </c:pt>
                <c:pt idx="15">
                  <c:v>3.2083300000000001</c:v>
                </c:pt>
                <c:pt idx="16">
                  <c:v>2.33406</c:v>
                </c:pt>
                <c:pt idx="17">
                  <c:v>1.8344800000000001</c:v>
                </c:pt>
                <c:pt idx="18">
                  <c:v>2.9279999999999999</c:v>
                </c:pt>
                <c:pt idx="19">
                  <c:v>2.0576599999999998</c:v>
                </c:pt>
                <c:pt idx="20">
                  <c:v>2.4748600000000001</c:v>
                </c:pt>
                <c:pt idx="21">
                  <c:v>2.4075899999999999</c:v>
                </c:pt>
                <c:pt idx="22">
                  <c:v>2.3142499999999999</c:v>
                </c:pt>
                <c:pt idx="23">
                  <c:v>2.7583000000000002</c:v>
                </c:pt>
                <c:pt idx="24">
                  <c:v>2.2699699999999998</c:v>
                </c:pt>
              </c:numCache>
            </c:numRef>
          </c:val>
          <c:smooth val="0"/>
        </c:ser>
        <c:ser>
          <c:idx val="7"/>
          <c:order val="28"/>
          <c:tx>
            <c:strRef>
              <c:f>'Edited means, poles only'!$A$40</c:f>
              <c:strCache>
                <c:ptCount val="1"/>
                <c:pt idx="0">
                  <c:v>10/10/2002</c:v>
                </c:pt>
              </c:strCache>
            </c:strRef>
          </c:tx>
          <c:spPr>
            <a:ln w="12700">
              <a:solidFill>
                <a:srgbClr val="0000FF"/>
              </a:solidFill>
              <a:prstDash val="solid"/>
            </a:ln>
          </c:spPr>
          <c:marker>
            <c:symbol val="dot"/>
            <c:size val="5"/>
            <c:spPr>
              <a:noFill/>
              <a:ln>
                <a:solidFill>
                  <a:srgbClr val="00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only'!$FS$6:$FS$30</c:f>
              <c:numCache>
                <c:formatCode>0.0</c:formatCode>
                <c:ptCount val="25"/>
                <c:pt idx="0">
                  <c:v>4.72384</c:v>
                </c:pt>
                <c:pt idx="1">
                  <c:v>3.8725399999999999</c:v>
                </c:pt>
                <c:pt idx="2">
                  <c:v>3.6100099999999999</c:v>
                </c:pt>
                <c:pt idx="3">
                  <c:v>3.1903100000000002</c:v>
                </c:pt>
                <c:pt idx="4">
                  <c:v>3.0714899999999998</c:v>
                </c:pt>
                <c:pt idx="5">
                  <c:v>3.4516</c:v>
                </c:pt>
                <c:pt idx="6">
                  <c:v>3.3415900000000001</c:v>
                </c:pt>
                <c:pt idx="7">
                  <c:v>4.3616700000000002</c:v>
                </c:pt>
                <c:pt idx="8">
                  <c:v>4.0142199999999999</c:v>
                </c:pt>
                <c:pt idx="9">
                  <c:v>4.5184199999999999</c:v>
                </c:pt>
                <c:pt idx="10">
                  <c:v>4.2417400000000001</c:v>
                </c:pt>
                <c:pt idx="11">
                  <c:v>2.7711399999999999</c:v>
                </c:pt>
                <c:pt idx="12">
                  <c:v>3.07016</c:v>
                </c:pt>
                <c:pt idx="13">
                  <c:v>4.6482400000000004</c:v>
                </c:pt>
                <c:pt idx="14">
                  <c:v>3.3873700000000002</c:v>
                </c:pt>
                <c:pt idx="15">
                  <c:v>3.3637600000000001</c:v>
                </c:pt>
                <c:pt idx="16">
                  <c:v>2.5163500000000001</c:v>
                </c:pt>
                <c:pt idx="17">
                  <c:v>1.9147400000000001</c:v>
                </c:pt>
                <c:pt idx="18">
                  <c:v>2.9642200000000001</c:v>
                </c:pt>
                <c:pt idx="19">
                  <c:v>2.3520300000000001</c:v>
                </c:pt>
                <c:pt idx="20">
                  <c:v>2.6595200000000001</c:v>
                </c:pt>
                <c:pt idx="21">
                  <c:v>2.4734600000000002</c:v>
                </c:pt>
                <c:pt idx="22">
                  <c:v>2.3825699999999999</c:v>
                </c:pt>
                <c:pt idx="23">
                  <c:v>2.9643600000000001</c:v>
                </c:pt>
                <c:pt idx="24">
                  <c:v>2.1747200000000002</c:v>
                </c:pt>
              </c:numCache>
            </c:numRef>
          </c:val>
          <c:smooth val="0"/>
        </c:ser>
        <c:ser>
          <c:idx val="29"/>
          <c:order val="29"/>
          <c:tx>
            <c:strRef>
              <c:f>'Edited means, poles only'!$A$41</c:f>
              <c:strCache>
                <c:ptCount val="1"/>
                <c:pt idx="0">
                  <c:v>20/01/2003</c:v>
                </c:pt>
              </c:strCache>
            </c:strRef>
          </c:tx>
          <c:spPr>
            <a:ln w="12700">
              <a:solidFill>
                <a:srgbClr val="993366"/>
              </a:solidFill>
              <a:prstDash val="solid"/>
            </a:ln>
          </c:spPr>
          <c:marker>
            <c:symbol val="triangle"/>
            <c:size val="5"/>
            <c:spPr>
              <a:solidFill>
                <a:srgbClr val="993366"/>
              </a:solidFill>
              <a:ln>
                <a:solidFill>
                  <a:srgbClr val="99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only'!$FW$6:$FW$30</c:f>
              <c:numCache>
                <c:formatCode>0.00</c:formatCode>
                <c:ptCount val="25"/>
                <c:pt idx="0">
                  <c:v>5.0303500000000003</c:v>
                </c:pt>
                <c:pt idx="1">
                  <c:v>4.0344300000000004</c:v>
                </c:pt>
                <c:pt idx="2" formatCode="0.0">
                  <c:v>3.5993200000000001</c:v>
                </c:pt>
                <c:pt idx="3" formatCode="0.0">
                  <c:v>3.1861600000000001</c:v>
                </c:pt>
                <c:pt idx="4" formatCode="0.0">
                  <c:v>3.14947</c:v>
                </c:pt>
                <c:pt idx="5" formatCode="0.0">
                  <c:v>3.8023799999999999</c:v>
                </c:pt>
                <c:pt idx="6" formatCode="0.0">
                  <c:v>3.0987800000000001</c:v>
                </c:pt>
                <c:pt idx="7" formatCode="0.0">
                  <c:v>4.5316999999999998</c:v>
                </c:pt>
                <c:pt idx="8" formatCode="0.0">
                  <c:v>4.4040699999999999</c:v>
                </c:pt>
                <c:pt idx="9" formatCode="0.0">
                  <c:v>4.5650599999999999</c:v>
                </c:pt>
                <c:pt idx="10" formatCode="0.0">
                  <c:v>4.1290199999999997</c:v>
                </c:pt>
                <c:pt idx="11" formatCode="0.0">
                  <c:v>2.6792099999999999</c:v>
                </c:pt>
                <c:pt idx="12" formatCode="0.0">
                  <c:v>2.94536</c:v>
                </c:pt>
                <c:pt idx="13" formatCode="0.0">
                  <c:v>4.7897100000000004</c:v>
                </c:pt>
                <c:pt idx="14" formatCode="0.0">
                  <c:v>3.2183899999999999</c:v>
                </c:pt>
                <c:pt idx="15" formatCode="0.0">
                  <c:v>3.3370000000000002</c:v>
                </c:pt>
                <c:pt idx="16" formatCode="0.0">
                  <c:v>2.61524</c:v>
                </c:pt>
                <c:pt idx="17" formatCode="0.0">
                  <c:v>1.8479300000000001</c:v>
                </c:pt>
                <c:pt idx="18" formatCode="0.0">
                  <c:v>2.9215300000000002</c:v>
                </c:pt>
                <c:pt idx="19" formatCode="0.0">
                  <c:v>2.44984</c:v>
                </c:pt>
                <c:pt idx="20" formatCode="0.0">
                  <c:v>2.7529300000000001</c:v>
                </c:pt>
                <c:pt idx="21" formatCode="0.0">
                  <c:v>2.2726700000000002</c:v>
                </c:pt>
                <c:pt idx="22" formatCode="0.0">
                  <c:v>2.51539</c:v>
                </c:pt>
                <c:pt idx="23" formatCode="0.0">
                  <c:v>2.74654</c:v>
                </c:pt>
                <c:pt idx="24" formatCode="0.0">
                  <c:v>2.20892</c:v>
                </c:pt>
              </c:numCache>
            </c:numRef>
          </c:val>
          <c:smooth val="0"/>
        </c:ser>
        <c:ser>
          <c:idx val="30"/>
          <c:order val="30"/>
          <c:tx>
            <c:strRef>
              <c:f>'Edited means, poles only'!$A$42</c:f>
              <c:strCache>
                <c:ptCount val="1"/>
                <c:pt idx="0">
                  <c:v>27/03/2003</c:v>
                </c:pt>
              </c:strCache>
            </c:strRef>
          </c:tx>
          <c:spPr>
            <a:ln w="12700">
              <a:solidFill>
                <a:srgbClr val="333399"/>
              </a:solidFill>
              <a:prstDash val="solid"/>
            </a:ln>
          </c:spPr>
          <c:marker>
            <c:symbol val="x"/>
            <c:size val="5"/>
            <c:spPr>
              <a:noFill/>
              <a:ln>
                <a:solidFill>
                  <a:srgbClr val="3333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only'!$GA$6:$GA$30</c:f>
              <c:numCache>
                <c:formatCode>0.0</c:formatCode>
                <c:ptCount val="25"/>
                <c:pt idx="0">
                  <c:v>4.7904900000000001</c:v>
                </c:pt>
                <c:pt idx="1">
                  <c:v>3.9489000000000001</c:v>
                </c:pt>
                <c:pt idx="2">
                  <c:v>3.8091300000000001</c:v>
                </c:pt>
                <c:pt idx="3">
                  <c:v>3.23414</c:v>
                </c:pt>
                <c:pt idx="4">
                  <c:v>3.08087</c:v>
                </c:pt>
                <c:pt idx="5">
                  <c:v>3.9291999999999998</c:v>
                </c:pt>
                <c:pt idx="6">
                  <c:v>3.4038900000000001</c:v>
                </c:pt>
                <c:pt idx="7">
                  <c:v>4.3265200000000004</c:v>
                </c:pt>
                <c:pt idx="8">
                  <c:v>4.2976700000000001</c:v>
                </c:pt>
                <c:pt idx="9">
                  <c:v>4.5901300000000003</c:v>
                </c:pt>
                <c:pt idx="10">
                  <c:v>4.2179200000000003</c:v>
                </c:pt>
                <c:pt idx="11">
                  <c:v>2.5598100000000001</c:v>
                </c:pt>
                <c:pt idx="12">
                  <c:v>2.8939400000000002</c:v>
                </c:pt>
                <c:pt idx="13">
                  <c:v>5.0147599999999999</c:v>
                </c:pt>
                <c:pt idx="14">
                  <c:v>3.5085500000000001</c:v>
                </c:pt>
                <c:pt idx="15">
                  <c:v>3.3962500000000002</c:v>
                </c:pt>
                <c:pt idx="16">
                  <c:v>2.6077300000000001</c:v>
                </c:pt>
                <c:pt idx="17">
                  <c:v>1.9663200000000001</c:v>
                </c:pt>
                <c:pt idx="18">
                  <c:v>2.8903300000000001</c:v>
                </c:pt>
                <c:pt idx="19">
                  <c:v>2.6076000000000001</c:v>
                </c:pt>
                <c:pt idx="20">
                  <c:v>2.4553699999999998</c:v>
                </c:pt>
                <c:pt idx="21">
                  <c:v>2.58005</c:v>
                </c:pt>
                <c:pt idx="22">
                  <c:v>2.45825</c:v>
                </c:pt>
                <c:pt idx="23">
                  <c:v>2.9602599999999999</c:v>
                </c:pt>
                <c:pt idx="24">
                  <c:v>2.0462400000000001</c:v>
                </c:pt>
              </c:numCache>
            </c:numRef>
          </c:val>
          <c:smooth val="0"/>
        </c:ser>
        <c:ser>
          <c:idx val="31"/>
          <c:order val="31"/>
          <c:tx>
            <c:strRef>
              <c:f>'Edited means, poles only'!$A$43</c:f>
              <c:strCache>
                <c:ptCount val="1"/>
                <c:pt idx="0">
                  <c:v>23/05/2003</c:v>
                </c:pt>
              </c:strCache>
            </c:strRef>
          </c:tx>
          <c:spPr>
            <a:ln w="12700">
              <a:solidFill>
                <a:srgbClr val="000000"/>
              </a:solidFill>
              <a:prstDash val="solid"/>
            </a:ln>
          </c:spPr>
          <c:marker>
            <c:symbol val="star"/>
            <c:size val="5"/>
            <c:spPr>
              <a:noFill/>
              <a:ln>
                <a:solidFill>
                  <a:srgbClr val="0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only'!$GE$6:$GE$30</c:f>
              <c:numCache>
                <c:formatCode>0.0</c:formatCode>
                <c:ptCount val="25"/>
                <c:pt idx="0">
                  <c:v>4.3652899999999999</c:v>
                </c:pt>
                <c:pt idx="1">
                  <c:v>3.6583299999999999</c:v>
                </c:pt>
                <c:pt idx="2">
                  <c:v>3.4265500000000002</c:v>
                </c:pt>
                <c:pt idx="3">
                  <c:v>2.84971</c:v>
                </c:pt>
                <c:pt idx="4">
                  <c:v>2.7691400000000002</c:v>
                </c:pt>
                <c:pt idx="5">
                  <c:v>3.6339100000000002</c:v>
                </c:pt>
                <c:pt idx="6">
                  <c:v>3.0238200000000002</c:v>
                </c:pt>
                <c:pt idx="7">
                  <c:v>4.0379800000000001</c:v>
                </c:pt>
                <c:pt idx="8">
                  <c:v>4.0739900000000002</c:v>
                </c:pt>
                <c:pt idx="9">
                  <c:v>4.0553600000000003</c:v>
                </c:pt>
                <c:pt idx="10">
                  <c:v>3.8081</c:v>
                </c:pt>
                <c:pt idx="11">
                  <c:v>2.46007</c:v>
                </c:pt>
                <c:pt idx="12">
                  <c:v>2.7805</c:v>
                </c:pt>
                <c:pt idx="13">
                  <c:v>4.8151299999999999</c:v>
                </c:pt>
                <c:pt idx="14">
                  <c:v>3.0312999999999999</c:v>
                </c:pt>
                <c:pt idx="15">
                  <c:v>3.1918700000000002</c:v>
                </c:pt>
                <c:pt idx="16">
                  <c:v>2.4445000000000001</c:v>
                </c:pt>
                <c:pt idx="17">
                  <c:v>1.96319</c:v>
                </c:pt>
                <c:pt idx="18">
                  <c:v>2.61978</c:v>
                </c:pt>
                <c:pt idx="19">
                  <c:v>2.2500499999999999</c:v>
                </c:pt>
                <c:pt idx="20">
                  <c:v>2.1831299999999998</c:v>
                </c:pt>
                <c:pt idx="21">
                  <c:v>2.22912</c:v>
                </c:pt>
                <c:pt idx="22">
                  <c:v>2.2616299999999998</c:v>
                </c:pt>
                <c:pt idx="23">
                  <c:v>2.7092299999999998</c:v>
                </c:pt>
                <c:pt idx="24">
                  <c:v>1.7484299999999999</c:v>
                </c:pt>
              </c:numCache>
            </c:numRef>
          </c:val>
          <c:smooth val="0"/>
        </c:ser>
        <c:ser>
          <c:idx val="32"/>
          <c:order val="32"/>
          <c:tx>
            <c:strRef>
              <c:f>'Edited means, poles only'!$A$44</c:f>
              <c:strCache>
                <c:ptCount val="1"/>
                <c:pt idx="0">
                  <c:v>6/08/2003</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only'!$GI$6:$GI$30</c:f>
              <c:numCache>
                <c:formatCode>0.0</c:formatCode>
                <c:ptCount val="25"/>
                <c:pt idx="0">
                  <c:v>4.2829199999999998</c:v>
                </c:pt>
                <c:pt idx="1">
                  <c:v>3.51939</c:v>
                </c:pt>
                <c:pt idx="2">
                  <c:v>3.1095899999999999</c:v>
                </c:pt>
                <c:pt idx="3">
                  <c:v>2.7991999999999999</c:v>
                </c:pt>
                <c:pt idx="4">
                  <c:v>2.8100700000000001</c:v>
                </c:pt>
                <c:pt idx="5">
                  <c:v>3.33439</c:v>
                </c:pt>
                <c:pt idx="6">
                  <c:v>2.8174299999999999</c:v>
                </c:pt>
                <c:pt idx="7">
                  <c:v>3.83711</c:v>
                </c:pt>
                <c:pt idx="8">
                  <c:v>3.5258400000000001</c:v>
                </c:pt>
                <c:pt idx="9">
                  <c:v>3.91039</c:v>
                </c:pt>
                <c:pt idx="10">
                  <c:v>3.3025000000000002</c:v>
                </c:pt>
                <c:pt idx="11">
                  <c:v>2.2099799999999998</c:v>
                </c:pt>
                <c:pt idx="12">
                  <c:v>2.57239</c:v>
                </c:pt>
                <c:pt idx="13">
                  <c:v>4.67828</c:v>
                </c:pt>
                <c:pt idx="14">
                  <c:v>3.0361699999999998</c:v>
                </c:pt>
                <c:pt idx="15">
                  <c:v>3.0219499999999999</c:v>
                </c:pt>
                <c:pt idx="16">
                  <c:v>1.9760599999999999</c:v>
                </c:pt>
                <c:pt idx="17">
                  <c:v>1.5504199999999999</c:v>
                </c:pt>
                <c:pt idx="18">
                  <c:v>2.4292799999999999</c:v>
                </c:pt>
                <c:pt idx="19">
                  <c:v>2.1160399999999999</c:v>
                </c:pt>
                <c:pt idx="20">
                  <c:v>2.3192699999999999</c:v>
                </c:pt>
                <c:pt idx="21">
                  <c:v>2.02135</c:v>
                </c:pt>
                <c:pt idx="22">
                  <c:v>2.0207799999999998</c:v>
                </c:pt>
                <c:pt idx="23">
                  <c:v>2.3811800000000001</c:v>
                </c:pt>
                <c:pt idx="24">
                  <c:v>1.8010200000000001</c:v>
                </c:pt>
              </c:numCache>
            </c:numRef>
          </c:val>
          <c:smooth val="0"/>
        </c:ser>
        <c:ser>
          <c:idx val="33"/>
          <c:order val="33"/>
          <c:tx>
            <c:strRef>
              <c:f>'Edited means, poles only'!$A$45</c:f>
              <c:strCache>
                <c:ptCount val="1"/>
                <c:pt idx="0">
                  <c:v>9/10/2003</c:v>
                </c:pt>
              </c:strCache>
            </c:strRef>
          </c:tx>
          <c:spPr>
            <a:ln w="12700">
              <a:solidFill>
                <a:srgbClr val="FF0000"/>
              </a:solidFill>
              <a:prstDash val="solid"/>
            </a:ln>
          </c:spPr>
          <c:marker>
            <c:symbol val="plus"/>
            <c:size val="5"/>
            <c:spPr>
              <a:noFill/>
              <a:ln>
                <a:solidFill>
                  <a:srgbClr val="FF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only'!$GM$6:$GM$30</c:f>
              <c:numCache>
                <c:formatCode>0.0</c:formatCode>
                <c:ptCount val="25"/>
                <c:pt idx="0">
                  <c:v>4.8236499999999998</c:v>
                </c:pt>
                <c:pt idx="1">
                  <c:v>3.4826000000000001</c:v>
                </c:pt>
                <c:pt idx="2">
                  <c:v>3.5337200000000002</c:v>
                </c:pt>
                <c:pt idx="3">
                  <c:v>2.9340600000000001</c:v>
                </c:pt>
                <c:pt idx="4">
                  <c:v>2.9325600000000001</c:v>
                </c:pt>
                <c:pt idx="5">
                  <c:v>3.4946999999999999</c:v>
                </c:pt>
                <c:pt idx="6">
                  <c:v>2.9843700000000002</c:v>
                </c:pt>
                <c:pt idx="7">
                  <c:v>4.32653</c:v>
                </c:pt>
                <c:pt idx="8">
                  <c:v>3.8855599999999999</c:v>
                </c:pt>
                <c:pt idx="9">
                  <c:v>3.9841600000000001</c:v>
                </c:pt>
                <c:pt idx="10">
                  <c:v>3.7616399999999999</c:v>
                </c:pt>
                <c:pt idx="11">
                  <c:v>2.4537900000000001</c:v>
                </c:pt>
                <c:pt idx="12">
                  <c:v>2.5367799999999998</c:v>
                </c:pt>
                <c:pt idx="13">
                  <c:v>4.6552899999999999</c:v>
                </c:pt>
                <c:pt idx="14">
                  <c:v>3.1191499999999999</c:v>
                </c:pt>
                <c:pt idx="15">
                  <c:v>3.2135799999999999</c:v>
                </c:pt>
                <c:pt idx="16">
                  <c:v>2.4571700000000001</c:v>
                </c:pt>
                <c:pt idx="17">
                  <c:v>1.62948</c:v>
                </c:pt>
                <c:pt idx="18">
                  <c:v>2.5739100000000001</c:v>
                </c:pt>
                <c:pt idx="19">
                  <c:v>2.0887099999999998</c:v>
                </c:pt>
                <c:pt idx="20">
                  <c:v>2.1934900000000002</c:v>
                </c:pt>
                <c:pt idx="21">
                  <c:v>2.0945100000000001</c:v>
                </c:pt>
                <c:pt idx="22">
                  <c:v>2.2734899999999998</c:v>
                </c:pt>
                <c:pt idx="23">
                  <c:v>2.5812499999999998</c:v>
                </c:pt>
                <c:pt idx="24">
                  <c:v>1.8358300000000001</c:v>
                </c:pt>
              </c:numCache>
            </c:numRef>
          </c:val>
          <c:smooth val="0"/>
        </c:ser>
        <c:ser>
          <c:idx val="34"/>
          <c:order val="34"/>
          <c:tx>
            <c:strRef>
              <c:f>'Edited means, poles only'!$A$46</c:f>
              <c:strCache>
                <c:ptCount val="1"/>
                <c:pt idx="0">
                  <c:v>18/03/2004</c:v>
                </c:pt>
              </c:strCache>
            </c:strRef>
          </c:tx>
          <c:spPr>
            <a:ln w="12700">
              <a:solidFill>
                <a:srgbClr val="00FF00"/>
              </a:solidFill>
              <a:prstDash val="solid"/>
            </a:ln>
          </c:spPr>
          <c:marker>
            <c:symbol val="dot"/>
            <c:size val="5"/>
            <c:spPr>
              <a:noFill/>
              <a:ln>
                <a:solidFill>
                  <a:srgbClr val="00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only'!$GQ$6:$GQ$30</c:f>
              <c:numCache>
                <c:formatCode>0.0</c:formatCode>
                <c:ptCount val="25"/>
                <c:pt idx="0">
                  <c:v>4.5022599999999997</c:v>
                </c:pt>
                <c:pt idx="1">
                  <c:v>3.6923400000000002</c:v>
                </c:pt>
                <c:pt idx="2">
                  <c:v>3.5777399999999999</c:v>
                </c:pt>
                <c:pt idx="3">
                  <c:v>3.2047099999999999</c:v>
                </c:pt>
                <c:pt idx="4">
                  <c:v>3.2806799999999998</c:v>
                </c:pt>
                <c:pt idx="5">
                  <c:v>3.2141500000000001</c:v>
                </c:pt>
                <c:pt idx="6">
                  <c:v>3.1237599999999999</c:v>
                </c:pt>
                <c:pt idx="7">
                  <c:v>4.0501500000000004</c:v>
                </c:pt>
                <c:pt idx="8">
                  <c:v>3.9098899999999999</c:v>
                </c:pt>
                <c:pt idx="9">
                  <c:v>4.1661900000000003</c:v>
                </c:pt>
                <c:pt idx="10">
                  <c:v>4.1099800000000002</c:v>
                </c:pt>
                <c:pt idx="11">
                  <c:v>2.2261199999999999</c:v>
                </c:pt>
                <c:pt idx="12">
                  <c:v>2.7315700000000001</c:v>
                </c:pt>
                <c:pt idx="13">
                  <c:v>4.9796199999999997</c:v>
                </c:pt>
                <c:pt idx="14">
                  <c:v>3.4</c:v>
                </c:pt>
                <c:pt idx="15">
                  <c:v>3.26431</c:v>
                </c:pt>
                <c:pt idx="16">
                  <c:v>2.3764400000000001</c:v>
                </c:pt>
                <c:pt idx="17">
                  <c:v>1.89255</c:v>
                </c:pt>
                <c:pt idx="18">
                  <c:v>2.6935899999999999</c:v>
                </c:pt>
                <c:pt idx="19">
                  <c:v>2.28505</c:v>
                </c:pt>
                <c:pt idx="20">
                  <c:v>2.5454500000000002</c:v>
                </c:pt>
                <c:pt idx="21">
                  <c:v>2.3081100000000001</c:v>
                </c:pt>
                <c:pt idx="22">
                  <c:v>2.3177099999999999</c:v>
                </c:pt>
                <c:pt idx="23">
                  <c:v>2.5435400000000001</c:v>
                </c:pt>
                <c:pt idx="24">
                  <c:v>1.8603700000000001</c:v>
                </c:pt>
              </c:numCache>
            </c:numRef>
          </c:val>
          <c:smooth val="0"/>
        </c:ser>
        <c:ser>
          <c:idx val="35"/>
          <c:order val="35"/>
          <c:tx>
            <c:strRef>
              <c:f>'Edited means, poles only'!$A$47</c:f>
              <c:strCache>
                <c:ptCount val="1"/>
                <c:pt idx="0">
                  <c:v>6/04/2004</c:v>
                </c:pt>
              </c:strCache>
            </c:strRef>
          </c:tx>
          <c:spPr>
            <a:ln w="12700">
              <a:solidFill>
                <a:srgbClr val="0000FF"/>
              </a:solidFill>
              <a:prstDash val="solid"/>
            </a:ln>
          </c:spPr>
          <c:marker>
            <c:symbol val="dash"/>
            <c:size val="5"/>
            <c:spPr>
              <a:noFill/>
              <a:ln>
                <a:solidFill>
                  <a:srgbClr val="00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only'!$GU$6:$GU$30</c:f>
              <c:numCache>
                <c:formatCode>0.0</c:formatCode>
                <c:ptCount val="25"/>
                <c:pt idx="0">
                  <c:v>4.58108</c:v>
                </c:pt>
                <c:pt idx="1">
                  <c:v>3.7043699999999999</c:v>
                </c:pt>
                <c:pt idx="2">
                  <c:v>3.4286400000000001</c:v>
                </c:pt>
                <c:pt idx="3">
                  <c:v>3.0159400000000001</c:v>
                </c:pt>
                <c:pt idx="4">
                  <c:v>3.1808999999999998</c:v>
                </c:pt>
                <c:pt idx="5">
                  <c:v>3.69787</c:v>
                </c:pt>
                <c:pt idx="6">
                  <c:v>3.32111</c:v>
                </c:pt>
                <c:pt idx="7">
                  <c:v>4.4662800000000002</c:v>
                </c:pt>
                <c:pt idx="8">
                  <c:v>3.9931199999999998</c:v>
                </c:pt>
                <c:pt idx="9">
                  <c:v>4.2033500000000004</c:v>
                </c:pt>
                <c:pt idx="10">
                  <c:v>4.1615799999999998</c:v>
                </c:pt>
                <c:pt idx="11">
                  <c:v>2.3263400000000001</c:v>
                </c:pt>
                <c:pt idx="12">
                  <c:v>2.8834499999999998</c:v>
                </c:pt>
                <c:pt idx="13">
                  <c:v>4.79331</c:v>
                </c:pt>
                <c:pt idx="14">
                  <c:v>3.22898</c:v>
                </c:pt>
                <c:pt idx="15">
                  <c:v>3.0474100000000002</c:v>
                </c:pt>
                <c:pt idx="16">
                  <c:v>2.3719999999999999</c:v>
                </c:pt>
                <c:pt idx="17">
                  <c:v>1.8211299999999999</c:v>
                </c:pt>
                <c:pt idx="18">
                  <c:v>2.6627200000000002</c:v>
                </c:pt>
                <c:pt idx="19">
                  <c:v>2.21712</c:v>
                </c:pt>
                <c:pt idx="20">
                  <c:v>2.3703799999999999</c:v>
                </c:pt>
                <c:pt idx="21">
                  <c:v>2.3206199999999999</c:v>
                </c:pt>
                <c:pt idx="22">
                  <c:v>2.2981699999999998</c:v>
                </c:pt>
                <c:pt idx="23">
                  <c:v>2.84328</c:v>
                </c:pt>
                <c:pt idx="24">
                  <c:v>1.9448300000000001</c:v>
                </c:pt>
              </c:numCache>
            </c:numRef>
          </c:val>
          <c:smooth val="0"/>
        </c:ser>
        <c:ser>
          <c:idx val="36"/>
          <c:order val="36"/>
          <c:tx>
            <c:strRef>
              <c:f>'Edited means, poles only'!$A$48</c:f>
              <c:strCache>
                <c:ptCount val="1"/>
                <c:pt idx="0">
                  <c:v>19/04/2004</c:v>
                </c:pt>
              </c:strCache>
            </c:strRef>
          </c:tx>
          <c:spPr>
            <a:ln w="12700">
              <a:solidFill>
                <a:srgbClr val="FFFF00"/>
              </a:solidFill>
              <a:prstDash val="solid"/>
            </a:ln>
          </c:spPr>
          <c:marker>
            <c:symbol val="diamond"/>
            <c:size val="5"/>
            <c:spPr>
              <a:solidFill>
                <a:srgbClr val="FFFF00"/>
              </a:solid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only'!$GY$6:$GY$30</c:f>
              <c:numCache>
                <c:formatCode>0.0</c:formatCode>
                <c:ptCount val="25"/>
                <c:pt idx="0">
                  <c:v>4.6456099999999996</c:v>
                </c:pt>
                <c:pt idx="1">
                  <c:v>3.53424</c:v>
                </c:pt>
                <c:pt idx="2">
                  <c:v>3.5110700000000001</c:v>
                </c:pt>
                <c:pt idx="3">
                  <c:v>2.9549400000000001</c:v>
                </c:pt>
                <c:pt idx="4">
                  <c:v>2.8838900000000001</c:v>
                </c:pt>
                <c:pt idx="5">
                  <c:v>3.1880999999999999</c:v>
                </c:pt>
                <c:pt idx="6">
                  <c:v>3.0404499999999999</c:v>
                </c:pt>
                <c:pt idx="7">
                  <c:v>4.3125999999999998</c:v>
                </c:pt>
                <c:pt idx="8">
                  <c:v>3.8811900000000001</c:v>
                </c:pt>
                <c:pt idx="9">
                  <c:v>4.00779</c:v>
                </c:pt>
                <c:pt idx="10">
                  <c:v>3.7532999999999999</c:v>
                </c:pt>
                <c:pt idx="11">
                  <c:v>2.2728000000000002</c:v>
                </c:pt>
                <c:pt idx="12">
                  <c:v>2.9319500000000001</c:v>
                </c:pt>
                <c:pt idx="13">
                  <c:v>4.5823700000000001</c:v>
                </c:pt>
                <c:pt idx="14">
                  <c:v>3.1144099999999999</c:v>
                </c:pt>
                <c:pt idx="15">
                  <c:v>2.9703599999999999</c:v>
                </c:pt>
                <c:pt idx="16">
                  <c:v>2.5461999999999998</c:v>
                </c:pt>
                <c:pt idx="17">
                  <c:v>1.79681</c:v>
                </c:pt>
                <c:pt idx="18">
                  <c:v>2.79203</c:v>
                </c:pt>
                <c:pt idx="19">
                  <c:v>2.2629100000000002</c:v>
                </c:pt>
                <c:pt idx="20">
                  <c:v>2.50528</c:v>
                </c:pt>
                <c:pt idx="21">
                  <c:v>2.3984200000000002</c:v>
                </c:pt>
                <c:pt idx="22">
                  <c:v>2.3831600000000002</c:v>
                </c:pt>
                <c:pt idx="23">
                  <c:v>2.4163999999999999</c:v>
                </c:pt>
                <c:pt idx="24">
                  <c:v>1.9979800000000001</c:v>
                </c:pt>
              </c:numCache>
            </c:numRef>
          </c:val>
          <c:smooth val="0"/>
        </c:ser>
        <c:ser>
          <c:idx val="37"/>
          <c:order val="37"/>
          <c:tx>
            <c:strRef>
              <c:f>'Edited means, poles only'!$A$49</c:f>
              <c:strCache>
                <c:ptCount val="1"/>
                <c:pt idx="0">
                  <c:v>26/05/2004</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only'!$HC$6:$HC$30</c:f>
              <c:numCache>
                <c:formatCode>0.0</c:formatCode>
                <c:ptCount val="25"/>
                <c:pt idx="0">
                  <c:v>4.2258500000000003</c:v>
                </c:pt>
                <c:pt idx="1">
                  <c:v>3.4305599999999998</c:v>
                </c:pt>
                <c:pt idx="2">
                  <c:v>3.48394</c:v>
                </c:pt>
                <c:pt idx="3">
                  <c:v>2.6997100000000001</c:v>
                </c:pt>
                <c:pt idx="4">
                  <c:v>2.7598400000000001</c:v>
                </c:pt>
                <c:pt idx="5">
                  <c:v>2.9398499999999999</c:v>
                </c:pt>
                <c:pt idx="6">
                  <c:v>2.62093</c:v>
                </c:pt>
                <c:pt idx="7">
                  <c:v>3.8333699999999999</c:v>
                </c:pt>
                <c:pt idx="8">
                  <c:v>3.3721800000000002</c:v>
                </c:pt>
                <c:pt idx="9">
                  <c:v>3.8800400000000002</c:v>
                </c:pt>
                <c:pt idx="10">
                  <c:v>3.53904</c:v>
                </c:pt>
                <c:pt idx="11">
                  <c:v>2.2099899999999999</c:v>
                </c:pt>
                <c:pt idx="12">
                  <c:v>2.6777500000000001</c:v>
                </c:pt>
                <c:pt idx="13">
                  <c:v>4.3672199999999997</c:v>
                </c:pt>
                <c:pt idx="14">
                  <c:v>2.8221400000000001</c:v>
                </c:pt>
                <c:pt idx="15">
                  <c:v>2.9834999999999998</c:v>
                </c:pt>
                <c:pt idx="16">
                  <c:v>2.34178</c:v>
                </c:pt>
                <c:pt idx="17">
                  <c:v>1.34951</c:v>
                </c:pt>
                <c:pt idx="18">
                  <c:v>2.2673899999999998</c:v>
                </c:pt>
                <c:pt idx="19">
                  <c:v>2.1355599999999999</c:v>
                </c:pt>
                <c:pt idx="20">
                  <c:v>2.1023700000000001</c:v>
                </c:pt>
                <c:pt idx="21">
                  <c:v>1.9412199999999999</c:v>
                </c:pt>
                <c:pt idx="22">
                  <c:v>2.0121699999999998</c:v>
                </c:pt>
                <c:pt idx="23">
                  <c:v>2.5535999999999999</c:v>
                </c:pt>
                <c:pt idx="24">
                  <c:v>1.7345299999999999</c:v>
                </c:pt>
              </c:numCache>
            </c:numRef>
          </c:val>
          <c:smooth val="0"/>
        </c:ser>
        <c:ser>
          <c:idx val="38"/>
          <c:order val="38"/>
          <c:tx>
            <c:strRef>
              <c:f>'Edited means, poles only'!$A$50</c:f>
              <c:strCache>
                <c:ptCount val="1"/>
                <c:pt idx="0">
                  <c:v>15/07/2004</c:v>
                </c:pt>
              </c:strCache>
            </c:strRef>
          </c:tx>
          <c:spPr>
            <a:ln w="12700">
              <a:solidFill>
                <a:srgbClr val="00FFFF"/>
              </a:solidFill>
              <a:prstDash val="solid"/>
            </a:ln>
          </c:spPr>
          <c:marker>
            <c:symbol val="triangle"/>
            <c:size val="5"/>
            <c:spPr>
              <a:solidFill>
                <a:srgbClr val="00FFFF"/>
              </a:solidFill>
              <a:ln>
                <a:solidFill>
                  <a:srgbClr val="00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only'!$HG$6:$HG$30</c:f>
              <c:numCache>
                <c:formatCode>0.0</c:formatCode>
                <c:ptCount val="25"/>
                <c:pt idx="0">
                  <c:v>4.1648899999999998</c:v>
                </c:pt>
                <c:pt idx="1">
                  <c:v>3.1727400000000001</c:v>
                </c:pt>
                <c:pt idx="2">
                  <c:v>3.2471000000000001</c:v>
                </c:pt>
                <c:pt idx="3">
                  <c:v>2.6115499999999998</c:v>
                </c:pt>
                <c:pt idx="4">
                  <c:v>2.3028200000000001</c:v>
                </c:pt>
                <c:pt idx="5">
                  <c:v>3.0399799999999999</c:v>
                </c:pt>
                <c:pt idx="6">
                  <c:v>2.4068499999999999</c:v>
                </c:pt>
                <c:pt idx="7">
                  <c:v>3.8455400000000002</c:v>
                </c:pt>
                <c:pt idx="8">
                  <c:v>3.65889</c:v>
                </c:pt>
                <c:pt idx="9">
                  <c:v>3.6252499999999999</c:v>
                </c:pt>
                <c:pt idx="10">
                  <c:v>3.3211499999999998</c:v>
                </c:pt>
                <c:pt idx="11">
                  <c:v>2.1961300000000001</c:v>
                </c:pt>
                <c:pt idx="12">
                  <c:v>2.5234100000000002</c:v>
                </c:pt>
                <c:pt idx="13">
                  <c:v>4.2391699999999997</c:v>
                </c:pt>
                <c:pt idx="14">
                  <c:v>3.0368900000000001</c:v>
                </c:pt>
                <c:pt idx="15">
                  <c:v>2.9561500000000001</c:v>
                </c:pt>
                <c:pt idx="16">
                  <c:v>2.1741199999999998</c:v>
                </c:pt>
                <c:pt idx="17">
                  <c:v>1.3771500000000001</c:v>
                </c:pt>
                <c:pt idx="18">
                  <c:v>2.3190200000000001</c:v>
                </c:pt>
                <c:pt idx="19">
                  <c:v>2.0254099999999999</c:v>
                </c:pt>
                <c:pt idx="20">
                  <c:v>2.10317</c:v>
                </c:pt>
                <c:pt idx="21">
                  <c:v>1.9613700000000001</c:v>
                </c:pt>
                <c:pt idx="22">
                  <c:v>1.98895</c:v>
                </c:pt>
                <c:pt idx="23">
                  <c:v>2.2544200000000001</c:v>
                </c:pt>
                <c:pt idx="24">
                  <c:v>1.6185099999999999</c:v>
                </c:pt>
              </c:numCache>
            </c:numRef>
          </c:val>
          <c:smooth val="0"/>
        </c:ser>
        <c:ser>
          <c:idx val="39"/>
          <c:order val="39"/>
          <c:tx>
            <c:strRef>
              <c:f>'Edited means, poles only'!$A$51</c:f>
              <c:strCache>
                <c:ptCount val="1"/>
                <c:pt idx="0">
                  <c:v>9/08/2004</c:v>
                </c:pt>
              </c:strCache>
            </c:strRef>
          </c:tx>
          <c:spPr>
            <a:ln w="12700">
              <a:solidFill>
                <a:srgbClr val="800000"/>
              </a:solidFill>
              <a:prstDash val="solid"/>
            </a:ln>
          </c:spPr>
          <c:marker>
            <c:symbol val="x"/>
            <c:size val="5"/>
            <c:spPr>
              <a:noFill/>
              <a:ln>
                <a:solidFill>
                  <a:srgbClr val="8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only'!$HK$6:$HK$30</c:f>
              <c:numCache>
                <c:formatCode>0.0</c:formatCode>
                <c:ptCount val="25"/>
                <c:pt idx="0">
                  <c:v>4.5805699999999998</c:v>
                </c:pt>
                <c:pt idx="1">
                  <c:v>3.5370499999999998</c:v>
                </c:pt>
                <c:pt idx="2">
                  <c:v>3.2982999999999998</c:v>
                </c:pt>
                <c:pt idx="3">
                  <c:v>2.95953</c:v>
                </c:pt>
                <c:pt idx="4">
                  <c:v>2.9043999999999999</c:v>
                </c:pt>
                <c:pt idx="5">
                  <c:v>3.18933</c:v>
                </c:pt>
                <c:pt idx="6">
                  <c:v>2.7589199999999998</c:v>
                </c:pt>
                <c:pt idx="7">
                  <c:v>4.2003300000000001</c:v>
                </c:pt>
                <c:pt idx="8">
                  <c:v>3.79989</c:v>
                </c:pt>
                <c:pt idx="9">
                  <c:v>3.95303</c:v>
                </c:pt>
                <c:pt idx="10">
                  <c:v>3.5646</c:v>
                </c:pt>
                <c:pt idx="11">
                  <c:v>2.4948100000000002</c:v>
                </c:pt>
                <c:pt idx="12">
                  <c:v>2.53749</c:v>
                </c:pt>
                <c:pt idx="13">
                  <c:v>4.6496199999999996</c:v>
                </c:pt>
                <c:pt idx="14">
                  <c:v>3.2760400000000001</c:v>
                </c:pt>
                <c:pt idx="15">
                  <c:v>2.93607</c:v>
                </c:pt>
                <c:pt idx="16">
                  <c:v>2.3873799999999998</c:v>
                </c:pt>
                <c:pt idx="17">
                  <c:v>1.78186</c:v>
                </c:pt>
                <c:pt idx="18">
                  <c:v>2.5933999999999999</c:v>
                </c:pt>
                <c:pt idx="19">
                  <c:v>2.1827299999999998</c:v>
                </c:pt>
                <c:pt idx="20">
                  <c:v>2.2401300000000002</c:v>
                </c:pt>
                <c:pt idx="21">
                  <c:v>2.1442399999999999</c:v>
                </c:pt>
                <c:pt idx="22">
                  <c:v>2.2872499999999998</c:v>
                </c:pt>
                <c:pt idx="23">
                  <c:v>2.5685500000000001</c:v>
                </c:pt>
                <c:pt idx="24">
                  <c:v>1.7887500000000001</c:v>
                </c:pt>
              </c:numCache>
            </c:numRef>
          </c:val>
          <c:smooth val="0"/>
        </c:ser>
        <c:ser>
          <c:idx val="40"/>
          <c:order val="40"/>
          <c:tx>
            <c:strRef>
              <c:f>'Edited means, poles only'!$A$52</c:f>
              <c:strCache>
                <c:ptCount val="1"/>
                <c:pt idx="0">
                  <c:v>8/10/2004</c:v>
                </c:pt>
              </c:strCache>
            </c:strRef>
          </c:tx>
          <c:spPr>
            <a:ln w="12700">
              <a:solidFill>
                <a:srgbClr val="008000"/>
              </a:solidFill>
              <a:prstDash val="solid"/>
            </a:ln>
          </c:spPr>
          <c:marker>
            <c:symbol val="star"/>
            <c:size val="5"/>
            <c:spPr>
              <a:noFill/>
              <a:ln>
                <a:solidFill>
                  <a:srgbClr val="008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only'!$HO$6:$HO$29</c:f>
              <c:numCache>
                <c:formatCode>0.0</c:formatCode>
                <c:ptCount val="24"/>
                <c:pt idx="0">
                  <c:v>4.2620199999999997</c:v>
                </c:pt>
                <c:pt idx="1">
                  <c:v>3.4650799999999999</c:v>
                </c:pt>
                <c:pt idx="2">
                  <c:v>3.5016500000000002</c:v>
                </c:pt>
                <c:pt idx="3">
                  <c:v>3.0293999999999999</c:v>
                </c:pt>
                <c:pt idx="4">
                  <c:v>2.9890099999999999</c:v>
                </c:pt>
                <c:pt idx="5">
                  <c:v>3.32233</c:v>
                </c:pt>
                <c:pt idx="6">
                  <c:v>3.3016000000000001</c:v>
                </c:pt>
                <c:pt idx="7">
                  <c:v>4.2457000000000003</c:v>
                </c:pt>
                <c:pt idx="8">
                  <c:v>3.8788499999999999</c:v>
                </c:pt>
                <c:pt idx="9">
                  <c:v>4.2202999999999999</c:v>
                </c:pt>
                <c:pt idx="10">
                  <c:v>3.9593699999999998</c:v>
                </c:pt>
                <c:pt idx="11">
                  <c:v>2.4952800000000002</c:v>
                </c:pt>
                <c:pt idx="12">
                  <c:v>2.8527200000000001</c:v>
                </c:pt>
                <c:pt idx="13">
                  <c:v>4.5137499999999999</c:v>
                </c:pt>
                <c:pt idx="14">
                  <c:v>3.1421600000000001</c:v>
                </c:pt>
                <c:pt idx="15">
                  <c:v>3.3602699999999999</c:v>
                </c:pt>
                <c:pt idx="16">
                  <c:v>2.1621700000000001</c:v>
                </c:pt>
                <c:pt idx="17">
                  <c:v>1.4229799999999999</c:v>
                </c:pt>
                <c:pt idx="18">
                  <c:v>2.7718099999999999</c:v>
                </c:pt>
                <c:pt idx="19">
                  <c:v>2.0712199999999998</c:v>
                </c:pt>
                <c:pt idx="20">
                  <c:v>2.0568399999999998</c:v>
                </c:pt>
                <c:pt idx="21">
                  <c:v>2.2643200000000001</c:v>
                </c:pt>
                <c:pt idx="22">
                  <c:v>2.19312</c:v>
                </c:pt>
                <c:pt idx="23">
                  <c:v>2.6356600000000001</c:v>
                </c:pt>
              </c:numCache>
            </c:numRef>
          </c:val>
          <c:smooth val="0"/>
        </c:ser>
        <c:ser>
          <c:idx val="41"/>
          <c:order val="41"/>
          <c:tx>
            <c:strRef>
              <c:f>'Edited means, poles only'!$A$53</c:f>
              <c:strCache>
                <c:ptCount val="1"/>
                <c:pt idx="0">
                  <c:v>9/03/2005</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only'!$HS$6:$HS$30</c:f>
              <c:numCache>
                <c:formatCode>0.0</c:formatCode>
                <c:ptCount val="25"/>
                <c:pt idx="0">
                  <c:v>4.7521599999999999</c:v>
                </c:pt>
                <c:pt idx="1">
                  <c:v>3.8739599999999998</c:v>
                </c:pt>
                <c:pt idx="2">
                  <c:v>3.6259100000000002</c:v>
                </c:pt>
                <c:pt idx="3">
                  <c:v>3.2855699999999999</c:v>
                </c:pt>
                <c:pt idx="4">
                  <c:v>3.1795399999999998</c:v>
                </c:pt>
                <c:pt idx="5">
                  <c:v>3.4336600000000002</c:v>
                </c:pt>
                <c:pt idx="6">
                  <c:v>3.06359</c:v>
                </c:pt>
                <c:pt idx="7">
                  <c:v>4.2679</c:v>
                </c:pt>
                <c:pt idx="8">
                  <c:v>3.9671699999999999</c:v>
                </c:pt>
                <c:pt idx="9">
                  <c:v>4.5166199999999996</c:v>
                </c:pt>
                <c:pt idx="10">
                  <c:v>4.0190299999999999</c:v>
                </c:pt>
                <c:pt idx="11">
                  <c:v>2.1243400000000001</c:v>
                </c:pt>
                <c:pt idx="12">
                  <c:v>2.7624499999999999</c:v>
                </c:pt>
                <c:pt idx="13">
                  <c:v>4.8109200000000003</c:v>
                </c:pt>
                <c:pt idx="14">
                  <c:v>3.2321499999999999</c:v>
                </c:pt>
                <c:pt idx="15">
                  <c:v>3.0239099999999999</c:v>
                </c:pt>
                <c:pt idx="16">
                  <c:v>2.5857100000000002</c:v>
                </c:pt>
                <c:pt idx="17">
                  <c:v>1.5222500000000001</c:v>
                </c:pt>
                <c:pt idx="18">
                  <c:v>2.81514</c:v>
                </c:pt>
                <c:pt idx="19">
                  <c:v>2.1699799999999998</c:v>
                </c:pt>
                <c:pt idx="20">
                  <c:v>2.43167</c:v>
                </c:pt>
                <c:pt idx="21">
                  <c:v>2.16188</c:v>
                </c:pt>
                <c:pt idx="22">
                  <c:v>2.4448699999999999</c:v>
                </c:pt>
                <c:pt idx="23">
                  <c:v>2.8424999999999998</c:v>
                </c:pt>
                <c:pt idx="24">
                  <c:v>1.8492</c:v>
                </c:pt>
              </c:numCache>
            </c:numRef>
          </c:val>
          <c:smooth val="0"/>
        </c:ser>
        <c:ser>
          <c:idx val="42"/>
          <c:order val="42"/>
          <c:tx>
            <c:strRef>
              <c:f>'Edited means, poles only'!$A$54</c:f>
              <c:strCache>
                <c:ptCount val="1"/>
                <c:pt idx="0">
                  <c:v>28/04/2005</c:v>
                </c:pt>
              </c:strCache>
            </c:strRef>
          </c:tx>
          <c:spPr>
            <a:ln w="12700">
              <a:solidFill>
                <a:srgbClr val="808000"/>
              </a:solidFill>
              <a:prstDash val="solid"/>
            </a:ln>
          </c:spPr>
          <c:marker>
            <c:symbol val="plus"/>
            <c:size val="5"/>
            <c:spPr>
              <a:noFill/>
              <a:ln>
                <a:solidFill>
                  <a:srgbClr val="808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only'!$HW$6:$HW$30</c:f>
              <c:numCache>
                <c:formatCode>0.0</c:formatCode>
                <c:ptCount val="25"/>
                <c:pt idx="0">
                  <c:v>4.6210500000000003</c:v>
                </c:pt>
                <c:pt idx="1">
                  <c:v>3.4915400000000001</c:v>
                </c:pt>
                <c:pt idx="2">
                  <c:v>3.4030800000000001</c:v>
                </c:pt>
                <c:pt idx="3">
                  <c:v>2.89595</c:v>
                </c:pt>
                <c:pt idx="4">
                  <c:v>3.1054300000000001</c:v>
                </c:pt>
                <c:pt idx="5">
                  <c:v>3.6523500000000002</c:v>
                </c:pt>
                <c:pt idx="6">
                  <c:v>3.2286100000000002</c:v>
                </c:pt>
                <c:pt idx="7">
                  <c:v>4.3120099999999999</c:v>
                </c:pt>
                <c:pt idx="8">
                  <c:v>3.9231799999999999</c:v>
                </c:pt>
                <c:pt idx="9">
                  <c:v>4.1863099999999998</c:v>
                </c:pt>
                <c:pt idx="10">
                  <c:v>3.8588399999999998</c:v>
                </c:pt>
                <c:pt idx="11">
                  <c:v>2.4044300000000001</c:v>
                </c:pt>
                <c:pt idx="12">
                  <c:v>2.8439299999999998</c:v>
                </c:pt>
                <c:pt idx="13">
                  <c:v>4.6835599999999999</c:v>
                </c:pt>
                <c:pt idx="14">
                  <c:v>3.0169999999999999</c:v>
                </c:pt>
                <c:pt idx="15">
                  <c:v>3.1467499999999999</c:v>
                </c:pt>
                <c:pt idx="16">
                  <c:v>2.3954800000000001</c:v>
                </c:pt>
                <c:pt idx="17">
                  <c:v>1.64296</c:v>
                </c:pt>
                <c:pt idx="18">
                  <c:v>2.6900900000000001</c:v>
                </c:pt>
                <c:pt idx="19">
                  <c:v>2.46922</c:v>
                </c:pt>
                <c:pt idx="20">
                  <c:v>2.3422700000000001</c:v>
                </c:pt>
                <c:pt idx="21">
                  <c:v>2.2315200000000002</c:v>
                </c:pt>
                <c:pt idx="22">
                  <c:v>2.2900100000000001</c:v>
                </c:pt>
                <c:pt idx="23">
                  <c:v>2.6434299999999999</c:v>
                </c:pt>
                <c:pt idx="24">
                  <c:v>2.06942</c:v>
                </c:pt>
              </c:numCache>
            </c:numRef>
          </c:val>
          <c:smooth val="0"/>
        </c:ser>
        <c:ser>
          <c:idx val="43"/>
          <c:order val="43"/>
          <c:tx>
            <c:strRef>
              <c:f>'Edited means, poles only'!$A$55</c:f>
              <c:strCache>
                <c:ptCount val="1"/>
                <c:pt idx="0">
                  <c:v>21/12/2005</c:v>
                </c:pt>
              </c:strCache>
            </c:strRef>
          </c:tx>
          <c:spPr>
            <a:ln w="12700">
              <a:solidFill>
                <a:srgbClr val="800080"/>
              </a:solidFill>
              <a:prstDash val="solid"/>
            </a:ln>
          </c:spPr>
          <c:marker>
            <c:symbol val="dot"/>
            <c:size val="5"/>
            <c:spPr>
              <a:noFill/>
              <a:ln>
                <a:solidFill>
                  <a:srgbClr val="8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only'!$IA$6:$IA$30</c:f>
              <c:numCache>
                <c:formatCode>0.0</c:formatCode>
                <c:ptCount val="25"/>
                <c:pt idx="0">
                  <c:v>4.7590700000000004</c:v>
                </c:pt>
                <c:pt idx="1">
                  <c:v>3.5608499999999998</c:v>
                </c:pt>
                <c:pt idx="2">
                  <c:v>3.5401099999999999</c:v>
                </c:pt>
                <c:pt idx="3">
                  <c:v>2.9976799999999999</c:v>
                </c:pt>
                <c:pt idx="4">
                  <c:v>3.0004599999999999</c:v>
                </c:pt>
                <c:pt idx="5">
                  <c:v>3.41045</c:v>
                </c:pt>
                <c:pt idx="6">
                  <c:v>3.0378500000000002</c:v>
                </c:pt>
                <c:pt idx="7">
                  <c:v>4.2820099999999996</c:v>
                </c:pt>
                <c:pt idx="8">
                  <c:v>4.0817100000000002</c:v>
                </c:pt>
                <c:pt idx="9">
                  <c:v>4.3428199999999997</c:v>
                </c:pt>
                <c:pt idx="10">
                  <c:v>4.06311</c:v>
                </c:pt>
                <c:pt idx="11">
                  <c:v>2.4025599999999998</c:v>
                </c:pt>
                <c:pt idx="12">
                  <c:v>2.7350500000000002</c:v>
                </c:pt>
                <c:pt idx="13">
                  <c:v>4.7595599999999996</c:v>
                </c:pt>
                <c:pt idx="14">
                  <c:v>3.27013</c:v>
                </c:pt>
                <c:pt idx="15">
                  <c:v>3.27711</c:v>
                </c:pt>
                <c:pt idx="16">
                  <c:v>2.5806300000000002</c:v>
                </c:pt>
                <c:pt idx="17">
                  <c:v>1.5238</c:v>
                </c:pt>
                <c:pt idx="18">
                  <c:v>2.8940999999999999</c:v>
                </c:pt>
                <c:pt idx="19">
                  <c:v>2.1129699999999998</c:v>
                </c:pt>
                <c:pt idx="20">
                  <c:v>2.2580800000000001</c:v>
                </c:pt>
                <c:pt idx="21">
                  <c:v>2.2959900000000002</c:v>
                </c:pt>
                <c:pt idx="22">
                  <c:v>2.2052200000000002</c:v>
                </c:pt>
                <c:pt idx="23">
                  <c:v>2.7001200000000001</c:v>
                </c:pt>
                <c:pt idx="24">
                  <c:v>1.9775700000000001</c:v>
                </c:pt>
              </c:numCache>
            </c:numRef>
          </c:val>
          <c:smooth val="0"/>
        </c:ser>
        <c:ser>
          <c:idx val="44"/>
          <c:order val="44"/>
          <c:tx>
            <c:strRef>
              <c:f>'Edited means, poles only'!$A$56</c:f>
              <c:strCache>
                <c:ptCount val="1"/>
                <c:pt idx="0">
                  <c:v>4/01/2006</c:v>
                </c:pt>
              </c:strCache>
            </c:strRef>
          </c:tx>
          <c:spPr>
            <a:ln w="12700">
              <a:solidFill>
                <a:srgbClr val="008080"/>
              </a:solidFill>
              <a:prstDash val="solid"/>
            </a:ln>
          </c:spPr>
          <c:marker>
            <c:symbol val="dash"/>
            <c:size val="5"/>
            <c:spPr>
              <a:noFill/>
              <a:ln>
                <a:solidFill>
                  <a:srgbClr val="0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only'!$IE$6:$IE$30</c:f>
              <c:numCache>
                <c:formatCode>0.0</c:formatCode>
                <c:ptCount val="25"/>
                <c:pt idx="0">
                  <c:v>4.7351000000000001</c:v>
                </c:pt>
                <c:pt idx="1">
                  <c:v>3.9279000000000002</c:v>
                </c:pt>
                <c:pt idx="2">
                  <c:v>3.7833700000000001</c:v>
                </c:pt>
                <c:pt idx="3">
                  <c:v>3.02589</c:v>
                </c:pt>
                <c:pt idx="4">
                  <c:v>2.8483700000000001</c:v>
                </c:pt>
                <c:pt idx="5">
                  <c:v>3.4353099999999999</c:v>
                </c:pt>
                <c:pt idx="6">
                  <c:v>3.08663</c:v>
                </c:pt>
                <c:pt idx="7">
                  <c:v>4.1760799999999998</c:v>
                </c:pt>
                <c:pt idx="8">
                  <c:v>3.8467600000000002</c:v>
                </c:pt>
                <c:pt idx="9">
                  <c:v>4.3765700000000001</c:v>
                </c:pt>
                <c:pt idx="10">
                  <c:v>4.0460200000000004</c:v>
                </c:pt>
                <c:pt idx="11">
                  <c:v>2.41751</c:v>
                </c:pt>
                <c:pt idx="12">
                  <c:v>2.9241700000000002</c:v>
                </c:pt>
                <c:pt idx="13">
                  <c:v>4.5912499999999996</c:v>
                </c:pt>
                <c:pt idx="14">
                  <c:v>3.1028199999999999</c:v>
                </c:pt>
                <c:pt idx="15">
                  <c:v>3.2553200000000002</c:v>
                </c:pt>
                <c:pt idx="16">
                  <c:v>2.5777899999999998</c:v>
                </c:pt>
                <c:pt idx="17">
                  <c:v>1.7700899999999999</c:v>
                </c:pt>
                <c:pt idx="18">
                  <c:v>2.6061800000000002</c:v>
                </c:pt>
                <c:pt idx="19">
                  <c:v>2.3479299999999999</c:v>
                </c:pt>
                <c:pt idx="20">
                  <c:v>2.4414799999999999</c:v>
                </c:pt>
                <c:pt idx="21">
                  <c:v>2.3469600000000002</c:v>
                </c:pt>
                <c:pt idx="22">
                  <c:v>2.35114</c:v>
                </c:pt>
                <c:pt idx="23">
                  <c:v>2.6413099999999998</c:v>
                </c:pt>
                <c:pt idx="24">
                  <c:v>2.0611199999999998</c:v>
                </c:pt>
              </c:numCache>
            </c:numRef>
          </c:val>
          <c:smooth val="0"/>
        </c:ser>
        <c:ser>
          <c:idx val="45"/>
          <c:order val="45"/>
          <c:tx>
            <c:strRef>
              <c:f>'Edited means, poles only'!$A$57</c:f>
              <c:strCache>
                <c:ptCount val="1"/>
                <c:pt idx="0">
                  <c:v>8/07/2006</c:v>
                </c:pt>
              </c:strCache>
            </c:strRef>
          </c:tx>
          <c:spPr>
            <a:ln w="12700">
              <a:solidFill>
                <a:srgbClr val="C0C0C0"/>
              </a:solidFill>
              <a:prstDash val="solid"/>
            </a:ln>
          </c:spPr>
          <c:marker>
            <c:symbol val="diamond"/>
            <c:size val="5"/>
            <c:spPr>
              <a:solidFill>
                <a:srgbClr val="C0C0C0"/>
              </a:solidFill>
              <a:ln>
                <a:solidFill>
                  <a:srgbClr val="C0C0C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only'!$II$6:$II$30</c:f>
              <c:numCache>
                <c:formatCode>0.0</c:formatCode>
                <c:ptCount val="25"/>
                <c:pt idx="0">
                  <c:v>4.5607899999999999</c:v>
                </c:pt>
                <c:pt idx="1">
                  <c:v>3.5495299999999999</c:v>
                </c:pt>
                <c:pt idx="2">
                  <c:v>3.3939400000000002</c:v>
                </c:pt>
                <c:pt idx="3">
                  <c:v>3.0519400000000001</c:v>
                </c:pt>
                <c:pt idx="4">
                  <c:v>3.03796</c:v>
                </c:pt>
                <c:pt idx="5">
                  <c:v>3.4855200000000002</c:v>
                </c:pt>
                <c:pt idx="6">
                  <c:v>2.88809</c:v>
                </c:pt>
                <c:pt idx="7">
                  <c:v>4.2954400000000001</c:v>
                </c:pt>
                <c:pt idx="8">
                  <c:v>3.7945799999999998</c:v>
                </c:pt>
                <c:pt idx="9">
                  <c:v>4.1573399999999996</c:v>
                </c:pt>
                <c:pt idx="10">
                  <c:v>3.7812399999999999</c:v>
                </c:pt>
                <c:pt idx="11">
                  <c:v>2.2808600000000001</c:v>
                </c:pt>
                <c:pt idx="12">
                  <c:v>2.7463099999999998</c:v>
                </c:pt>
                <c:pt idx="13">
                  <c:v>4.7024299999999997</c:v>
                </c:pt>
                <c:pt idx="14">
                  <c:v>3.2418</c:v>
                </c:pt>
                <c:pt idx="15">
                  <c:v>3.2739500000000001</c:v>
                </c:pt>
                <c:pt idx="16">
                  <c:v>2.5443699999999998</c:v>
                </c:pt>
                <c:pt idx="17">
                  <c:v>1.71865</c:v>
                </c:pt>
                <c:pt idx="18">
                  <c:v>2.7345100000000002</c:v>
                </c:pt>
                <c:pt idx="19">
                  <c:v>2.1343700000000001</c:v>
                </c:pt>
                <c:pt idx="20">
                  <c:v>2.5375200000000002</c:v>
                </c:pt>
                <c:pt idx="21">
                  <c:v>2.2298200000000001</c:v>
                </c:pt>
                <c:pt idx="22">
                  <c:v>2.2599200000000002</c:v>
                </c:pt>
                <c:pt idx="23">
                  <c:v>2.49865</c:v>
                </c:pt>
                <c:pt idx="24">
                  <c:v>2.0157600000000002</c:v>
                </c:pt>
              </c:numCache>
            </c:numRef>
          </c:val>
          <c:smooth val="0"/>
        </c:ser>
        <c:ser>
          <c:idx val="46"/>
          <c:order val="46"/>
          <c:tx>
            <c:strRef>
              <c:f>'Edited means, poles only'!$A$58</c:f>
              <c:strCache>
                <c:ptCount val="1"/>
                <c:pt idx="0">
                  <c:v>6/08/2006</c:v>
                </c:pt>
              </c:strCache>
            </c:strRef>
          </c:tx>
          <c:spPr>
            <a:ln w="12700">
              <a:solidFill>
                <a:srgbClr val="808080"/>
              </a:solidFill>
              <a:prstDash val="solid"/>
            </a:ln>
          </c:spPr>
          <c:marker>
            <c:symbol val="square"/>
            <c:size val="5"/>
            <c:spPr>
              <a:solidFill>
                <a:srgbClr val="808080"/>
              </a:solidFill>
              <a:ln>
                <a:solidFill>
                  <a:srgbClr val="8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only'!$IM$6:$IM$30</c:f>
              <c:numCache>
                <c:formatCode>0.0</c:formatCode>
                <c:ptCount val="25"/>
                <c:pt idx="0">
                  <c:v>4.2477799999999997</c:v>
                </c:pt>
                <c:pt idx="1">
                  <c:v>3.3160799999999999</c:v>
                </c:pt>
                <c:pt idx="2">
                  <c:v>3.3163499999999999</c:v>
                </c:pt>
                <c:pt idx="3">
                  <c:v>2.7271299999999998</c:v>
                </c:pt>
                <c:pt idx="4">
                  <c:v>2.8626999999999998</c:v>
                </c:pt>
                <c:pt idx="5">
                  <c:v>3.2866599999999999</c:v>
                </c:pt>
                <c:pt idx="6">
                  <c:v>3.0377800000000001</c:v>
                </c:pt>
                <c:pt idx="7">
                  <c:v>3.8898199999999998</c:v>
                </c:pt>
                <c:pt idx="8">
                  <c:v>3.70729</c:v>
                </c:pt>
                <c:pt idx="9">
                  <c:v>3.9466700000000001</c:v>
                </c:pt>
                <c:pt idx="10">
                  <c:v>3.6647799999999999</c:v>
                </c:pt>
                <c:pt idx="11">
                  <c:v>2.2085300000000001</c:v>
                </c:pt>
                <c:pt idx="12">
                  <c:v>2.6218400000000002</c:v>
                </c:pt>
                <c:pt idx="13">
                  <c:v>4.53193</c:v>
                </c:pt>
                <c:pt idx="14">
                  <c:v>3.1207600000000002</c:v>
                </c:pt>
                <c:pt idx="15">
                  <c:v>3.2741600000000002</c:v>
                </c:pt>
                <c:pt idx="16">
                  <c:v>2.1182699999999999</c:v>
                </c:pt>
                <c:pt idx="17">
                  <c:v>1.93085</c:v>
                </c:pt>
                <c:pt idx="18">
                  <c:v>2.67787</c:v>
                </c:pt>
                <c:pt idx="19">
                  <c:v>2.0450300000000001</c:v>
                </c:pt>
                <c:pt idx="20">
                  <c:v>2.4714299999999998</c:v>
                </c:pt>
                <c:pt idx="21">
                  <c:v>2.30064</c:v>
                </c:pt>
                <c:pt idx="22">
                  <c:v>2.1901099999999998</c:v>
                </c:pt>
                <c:pt idx="23">
                  <c:v>2.6695099999999998</c:v>
                </c:pt>
                <c:pt idx="24">
                  <c:v>2.0247099999999998</c:v>
                </c:pt>
              </c:numCache>
            </c:numRef>
          </c:val>
          <c:smooth val="0"/>
        </c:ser>
        <c:ser>
          <c:idx val="47"/>
          <c:order val="47"/>
          <c:tx>
            <c:strRef>
              <c:f>'Edited means, poles only'!$A$59</c:f>
              <c:strCache>
                <c:ptCount val="1"/>
                <c:pt idx="0">
                  <c:v>5/01/2007</c:v>
                </c:pt>
              </c:strCache>
            </c:strRef>
          </c:tx>
          <c:spPr>
            <a:ln w="12700">
              <a:solidFill>
                <a:srgbClr val="9999FF"/>
              </a:solidFill>
              <a:prstDash val="solid"/>
            </a:ln>
          </c:spPr>
          <c:marker>
            <c:symbol val="triangle"/>
            <c:size val="5"/>
            <c:spPr>
              <a:solidFill>
                <a:srgbClr val="9999FF"/>
              </a:solidFill>
              <a:ln>
                <a:solidFill>
                  <a:srgbClr val="9999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only'!$IQ$6:$IQ$30</c:f>
              <c:numCache>
                <c:formatCode>0.0</c:formatCode>
                <c:ptCount val="25"/>
                <c:pt idx="0">
                  <c:v>4.3988199999999997</c:v>
                </c:pt>
                <c:pt idx="1">
                  <c:v>3.4858199999999999</c:v>
                </c:pt>
                <c:pt idx="2">
                  <c:v>3.1511</c:v>
                </c:pt>
                <c:pt idx="3">
                  <c:v>2.7822900000000002</c:v>
                </c:pt>
                <c:pt idx="4">
                  <c:v>2.8437399999999999</c:v>
                </c:pt>
                <c:pt idx="5">
                  <c:v>3.1679599999999999</c:v>
                </c:pt>
                <c:pt idx="6">
                  <c:v>2.9618099999999998</c:v>
                </c:pt>
                <c:pt idx="7">
                  <c:v>4.0073100000000004</c:v>
                </c:pt>
                <c:pt idx="8">
                  <c:v>3.7796400000000001</c:v>
                </c:pt>
                <c:pt idx="9">
                  <c:v>4.1269200000000001</c:v>
                </c:pt>
                <c:pt idx="10">
                  <c:v>3.7578299999999998</c:v>
                </c:pt>
                <c:pt idx="11">
                  <c:v>2.49105</c:v>
                </c:pt>
                <c:pt idx="12">
                  <c:v>2.6859700000000002</c:v>
                </c:pt>
                <c:pt idx="13">
                  <c:v>4.4985099999999996</c:v>
                </c:pt>
                <c:pt idx="14">
                  <c:v>2.9505699999999999</c:v>
                </c:pt>
                <c:pt idx="15">
                  <c:v>2.9367299999999998</c:v>
                </c:pt>
                <c:pt idx="16">
                  <c:v>2.3455300000000001</c:v>
                </c:pt>
                <c:pt idx="17">
                  <c:v>1.5951200000000001</c:v>
                </c:pt>
                <c:pt idx="18">
                  <c:v>2.5525699999999998</c:v>
                </c:pt>
                <c:pt idx="19">
                  <c:v>2.17496</c:v>
                </c:pt>
                <c:pt idx="20">
                  <c:v>2.1864499999999998</c:v>
                </c:pt>
                <c:pt idx="21">
                  <c:v>2.1917399999999998</c:v>
                </c:pt>
                <c:pt idx="22">
                  <c:v>2.1566999999999998</c:v>
                </c:pt>
                <c:pt idx="23">
                  <c:v>2.5280200000000002</c:v>
                </c:pt>
                <c:pt idx="24">
                  <c:v>1.84501</c:v>
                </c:pt>
              </c:numCache>
            </c:numRef>
          </c:val>
          <c:smooth val="0"/>
        </c:ser>
        <c:ser>
          <c:idx val="48"/>
          <c:order val="48"/>
          <c:tx>
            <c:strRef>
              <c:f>'Edited means, poles only'!$A$61</c:f>
              <c:strCache>
                <c:ptCount val="1"/>
                <c:pt idx="0">
                  <c:v>9/02/2007</c:v>
                </c:pt>
              </c:strCache>
            </c:strRef>
          </c:tx>
          <c:spPr>
            <a:ln w="12700">
              <a:solidFill>
                <a:srgbClr val="993366"/>
              </a:solidFill>
              <a:prstDash val="solid"/>
            </a:ln>
          </c:spPr>
          <c:marker>
            <c:symbol val="x"/>
            <c:size val="5"/>
            <c:spPr>
              <a:noFill/>
              <a:ln>
                <a:solidFill>
                  <a:srgbClr val="99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only'!$S$57:$S$81</c:f>
              <c:numCache>
                <c:formatCode>0.0</c:formatCode>
                <c:ptCount val="25"/>
                <c:pt idx="0">
                  <c:v>4.6074999999999999</c:v>
                </c:pt>
                <c:pt idx="1">
                  <c:v>3.7463500000000001</c:v>
                </c:pt>
                <c:pt idx="2">
                  <c:v>3.5546899999999999</c:v>
                </c:pt>
                <c:pt idx="3">
                  <c:v>3.2310500000000002</c:v>
                </c:pt>
                <c:pt idx="4">
                  <c:v>3.2025100000000002</c:v>
                </c:pt>
                <c:pt idx="5">
                  <c:v>3.76071</c:v>
                </c:pt>
                <c:pt idx="6">
                  <c:v>3.05044</c:v>
                </c:pt>
                <c:pt idx="7">
                  <c:v>4.5179499999999999</c:v>
                </c:pt>
                <c:pt idx="8">
                  <c:v>3.95763</c:v>
                </c:pt>
                <c:pt idx="9">
                  <c:v>4.2900600000000004</c:v>
                </c:pt>
                <c:pt idx="10">
                  <c:v>4.0819999999999999</c:v>
                </c:pt>
                <c:pt idx="11">
                  <c:v>2.2667099999999998</c:v>
                </c:pt>
                <c:pt idx="12">
                  <c:v>2.97105</c:v>
                </c:pt>
                <c:pt idx="13">
                  <c:v>4.9864499999999996</c:v>
                </c:pt>
                <c:pt idx="14">
                  <c:v>3.3087399999999998</c:v>
                </c:pt>
                <c:pt idx="15">
                  <c:v>3.1684000000000001</c:v>
                </c:pt>
                <c:pt idx="16">
                  <c:v>2.6941000000000002</c:v>
                </c:pt>
                <c:pt idx="17">
                  <c:v>1.74952</c:v>
                </c:pt>
                <c:pt idx="18">
                  <c:v>2.95485</c:v>
                </c:pt>
                <c:pt idx="19">
                  <c:v>2.40909</c:v>
                </c:pt>
                <c:pt idx="20">
                  <c:v>2.5003700000000002</c:v>
                </c:pt>
                <c:pt idx="21">
                  <c:v>2.3271600000000001</c:v>
                </c:pt>
                <c:pt idx="22">
                  <c:v>2.1965599999999998</c:v>
                </c:pt>
                <c:pt idx="23">
                  <c:v>2.56996</c:v>
                </c:pt>
                <c:pt idx="24">
                  <c:v>2.0281099999999999</c:v>
                </c:pt>
              </c:numCache>
            </c:numRef>
          </c:val>
          <c:smooth val="0"/>
        </c:ser>
        <c:ser>
          <c:idx val="49"/>
          <c:order val="49"/>
          <c:tx>
            <c:strRef>
              <c:f>'Edited means, poles only'!$A$62</c:f>
              <c:strCache>
                <c:ptCount val="1"/>
                <c:pt idx="0">
                  <c:v>1/12/2007</c:v>
                </c:pt>
              </c:strCache>
            </c:strRef>
          </c:tx>
          <c:spPr>
            <a:ln w="12700">
              <a:solidFill>
                <a:srgbClr val="FFFFCC"/>
              </a:solidFill>
              <a:prstDash val="solid"/>
            </a:ln>
          </c:spPr>
          <c:marker>
            <c:symbol val="star"/>
            <c:size val="5"/>
            <c:spPr>
              <a:noFill/>
              <a:ln>
                <a:solidFill>
                  <a:srgbClr val="FFFF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only'!$W$57:$W$81</c:f>
              <c:numCache>
                <c:formatCode>0.0</c:formatCode>
                <c:ptCount val="25"/>
                <c:pt idx="0">
                  <c:v>4.5385</c:v>
                </c:pt>
                <c:pt idx="1">
                  <c:v>3.4368400000000001</c:v>
                </c:pt>
                <c:pt idx="2">
                  <c:v>3.6214400000000002</c:v>
                </c:pt>
                <c:pt idx="3">
                  <c:v>3.1627000000000001</c:v>
                </c:pt>
                <c:pt idx="4">
                  <c:v>3.0736500000000002</c:v>
                </c:pt>
                <c:pt idx="5">
                  <c:v>3.5882999999999998</c:v>
                </c:pt>
                <c:pt idx="6">
                  <c:v>3.4703400000000002</c:v>
                </c:pt>
                <c:pt idx="7">
                  <c:v>4.30192</c:v>
                </c:pt>
                <c:pt idx="8">
                  <c:v>4.1204099999999997</c:v>
                </c:pt>
                <c:pt idx="9">
                  <c:v>4.1555099999999996</c:v>
                </c:pt>
                <c:pt idx="10">
                  <c:v>4.0704399999999996</c:v>
                </c:pt>
                <c:pt idx="11">
                  <c:v>2.4657900000000001</c:v>
                </c:pt>
                <c:pt idx="12">
                  <c:v>2.8582200000000002</c:v>
                </c:pt>
                <c:pt idx="13">
                  <c:v>4.73142</c:v>
                </c:pt>
                <c:pt idx="14">
                  <c:v>3.1809400000000001</c:v>
                </c:pt>
                <c:pt idx="15">
                  <c:v>3.03512</c:v>
                </c:pt>
                <c:pt idx="16">
                  <c:v>2.6558700000000002</c:v>
                </c:pt>
                <c:pt idx="17">
                  <c:v>1.78521</c:v>
                </c:pt>
                <c:pt idx="18">
                  <c:v>2.75603</c:v>
                </c:pt>
                <c:pt idx="19">
                  <c:v>2.59076</c:v>
                </c:pt>
                <c:pt idx="20">
                  <c:v>2.47281</c:v>
                </c:pt>
                <c:pt idx="21">
                  <c:v>2.2347999999999999</c:v>
                </c:pt>
                <c:pt idx="22">
                  <c:v>2.4008400000000001</c:v>
                </c:pt>
                <c:pt idx="23">
                  <c:v>2.8660600000000001</c:v>
                </c:pt>
                <c:pt idx="24">
                  <c:v>1.97329</c:v>
                </c:pt>
              </c:numCache>
            </c:numRef>
          </c:val>
          <c:smooth val="0"/>
        </c:ser>
        <c:ser>
          <c:idx val="50"/>
          <c:order val="50"/>
          <c:tx>
            <c:strRef>
              <c:f>'Edited means, poles only'!$A$63</c:f>
              <c:strCache>
                <c:ptCount val="1"/>
                <c:pt idx="0">
                  <c:v>22/09/2008</c:v>
                </c:pt>
              </c:strCache>
            </c:strRef>
          </c:tx>
          <c:spPr>
            <a:ln w="12700">
              <a:solidFill>
                <a:srgbClr val="CCFFFF"/>
              </a:solidFill>
              <a:prstDash val="solid"/>
            </a:ln>
          </c:spPr>
          <c:marker>
            <c:symbol val="circle"/>
            <c:size val="5"/>
            <c:spPr>
              <a:solidFill>
                <a:srgbClr val="CCFFFF"/>
              </a:solidFill>
              <a:ln>
                <a:solidFill>
                  <a:srgbClr val="CC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only'!$AA$57:$AA$81</c:f>
              <c:numCache>
                <c:formatCode>0.0</c:formatCode>
                <c:ptCount val="25"/>
                <c:pt idx="0">
                  <c:v>4.2824499999999999</c:v>
                </c:pt>
                <c:pt idx="1">
                  <c:v>3.4770500000000002</c:v>
                </c:pt>
                <c:pt idx="2">
                  <c:v>3.4563799999999998</c:v>
                </c:pt>
                <c:pt idx="3">
                  <c:v>2.8244400000000001</c:v>
                </c:pt>
                <c:pt idx="4">
                  <c:v>2.7526000000000002</c:v>
                </c:pt>
                <c:pt idx="5">
                  <c:v>3.4810599999999998</c:v>
                </c:pt>
                <c:pt idx="6">
                  <c:v>3.1844399999999999</c:v>
                </c:pt>
                <c:pt idx="7">
                  <c:v>4.0067000000000004</c:v>
                </c:pt>
                <c:pt idx="8">
                  <c:v>3.6090200000000001</c:v>
                </c:pt>
                <c:pt idx="9">
                  <c:v>4.0457000000000001</c:v>
                </c:pt>
                <c:pt idx="10">
                  <c:v>3.90544</c:v>
                </c:pt>
                <c:pt idx="11">
                  <c:v>2.27563</c:v>
                </c:pt>
                <c:pt idx="12">
                  <c:v>2.7184599999999999</c:v>
                </c:pt>
                <c:pt idx="13">
                  <c:v>4.7582500000000003</c:v>
                </c:pt>
                <c:pt idx="14">
                  <c:v>3.1667399999999999</c:v>
                </c:pt>
                <c:pt idx="15">
                  <c:v>3.0926499999999999</c:v>
                </c:pt>
                <c:pt idx="16">
                  <c:v>2.5562299999999998</c:v>
                </c:pt>
                <c:pt idx="17">
                  <c:v>1.8602099999999999</c:v>
                </c:pt>
                <c:pt idx="18">
                  <c:v>2.9042300000000001</c:v>
                </c:pt>
                <c:pt idx="19">
                  <c:v>2.3133699999999999</c:v>
                </c:pt>
                <c:pt idx="20">
                  <c:v>2.2111800000000001</c:v>
                </c:pt>
                <c:pt idx="21">
                  <c:v>2.0745900000000002</c:v>
                </c:pt>
                <c:pt idx="22">
                  <c:v>2.1469</c:v>
                </c:pt>
                <c:pt idx="23">
                  <c:v>2.6291799999999999</c:v>
                </c:pt>
                <c:pt idx="24">
                  <c:v>1.8541099999999999</c:v>
                </c:pt>
              </c:numCache>
            </c:numRef>
          </c:val>
          <c:smooth val="0"/>
        </c:ser>
        <c:ser>
          <c:idx val="51"/>
          <c:order val="51"/>
          <c:tx>
            <c:strRef>
              <c:f>'Edited means, poles only'!$A$64</c:f>
              <c:strCache>
                <c:ptCount val="1"/>
                <c:pt idx="0">
                  <c:v>14/10/2008</c:v>
                </c:pt>
              </c:strCache>
            </c:strRef>
          </c:tx>
          <c:spPr>
            <a:ln w="12700">
              <a:solidFill>
                <a:srgbClr val="660066"/>
              </a:solidFill>
              <a:prstDash val="solid"/>
            </a:ln>
          </c:spPr>
          <c:marker>
            <c:symbol val="plus"/>
            <c:size val="5"/>
            <c:spPr>
              <a:noFill/>
              <a:ln>
                <a:solidFill>
                  <a:srgbClr val="6600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only'!$AE$57:$AE$81</c:f>
              <c:numCache>
                <c:formatCode>0.0</c:formatCode>
                <c:ptCount val="25"/>
                <c:pt idx="0">
                  <c:v>4.5976499999999998</c:v>
                </c:pt>
                <c:pt idx="1">
                  <c:v>3.7946599999999999</c:v>
                </c:pt>
                <c:pt idx="2">
                  <c:v>3.50726</c:v>
                </c:pt>
                <c:pt idx="3">
                  <c:v>2.94272</c:v>
                </c:pt>
                <c:pt idx="4">
                  <c:v>2.88158</c:v>
                </c:pt>
                <c:pt idx="5">
                  <c:v>3.4761899999999999</c:v>
                </c:pt>
                <c:pt idx="6">
                  <c:v>3.1231599999999999</c:v>
                </c:pt>
                <c:pt idx="7">
                  <c:v>4.1236300000000004</c:v>
                </c:pt>
                <c:pt idx="8">
                  <c:v>4.0336999999999996</c:v>
                </c:pt>
                <c:pt idx="9">
                  <c:v>4.2260400000000002</c:v>
                </c:pt>
                <c:pt idx="10">
                  <c:v>3.94834</c:v>
                </c:pt>
                <c:pt idx="11">
                  <c:v>2.5407199999999999</c:v>
                </c:pt>
                <c:pt idx="12">
                  <c:v>2.9863200000000001</c:v>
                </c:pt>
                <c:pt idx="13">
                  <c:v>4.6399499999999998</c:v>
                </c:pt>
                <c:pt idx="14">
                  <c:v>3.3217300000000001</c:v>
                </c:pt>
                <c:pt idx="15">
                  <c:v>3.4238599999999999</c:v>
                </c:pt>
                <c:pt idx="16">
                  <c:v>2.42055</c:v>
                </c:pt>
                <c:pt idx="17">
                  <c:v>2.0477500000000002</c:v>
                </c:pt>
                <c:pt idx="18">
                  <c:v>2.7935400000000001</c:v>
                </c:pt>
                <c:pt idx="19">
                  <c:v>2.1594799999999998</c:v>
                </c:pt>
                <c:pt idx="20">
                  <c:v>2.5857000000000001</c:v>
                </c:pt>
                <c:pt idx="21">
                  <c:v>2.2401499999999999</c:v>
                </c:pt>
                <c:pt idx="22">
                  <c:v>2.3767399999999999</c:v>
                </c:pt>
                <c:pt idx="23">
                  <c:v>2.4883899999999999</c:v>
                </c:pt>
                <c:pt idx="24">
                  <c:v>1.89255</c:v>
                </c:pt>
              </c:numCache>
            </c:numRef>
          </c:val>
          <c:smooth val="0"/>
        </c:ser>
        <c:ser>
          <c:idx val="52"/>
          <c:order val="52"/>
          <c:tx>
            <c:strRef>
              <c:f>'Edited means, poles only'!$A$67</c:f>
              <c:strCache>
                <c:ptCount val="1"/>
                <c:pt idx="0">
                  <c:v>3/12/2009</c:v>
                </c:pt>
              </c:strCache>
            </c:strRef>
          </c:tx>
          <c:spPr>
            <a:ln w="12700">
              <a:solidFill>
                <a:srgbClr val="FF8080"/>
              </a:solidFill>
              <a:prstDash val="solid"/>
            </a:ln>
          </c:spPr>
          <c:marker>
            <c:symbol val="dot"/>
            <c:size val="5"/>
            <c:spPr>
              <a:noFill/>
              <a:ln>
                <a:solidFill>
                  <a:srgbClr val="FF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only'!$AQ$57:$AQ$81</c:f>
              <c:numCache>
                <c:formatCode>0.0</c:formatCode>
                <c:ptCount val="25"/>
                <c:pt idx="0">
                  <c:v>4.35717</c:v>
                </c:pt>
                <c:pt idx="1">
                  <c:v>3.6431300000000002</c:v>
                </c:pt>
                <c:pt idx="2">
                  <c:v>3.6761400000000002</c:v>
                </c:pt>
                <c:pt idx="3">
                  <c:v>3.15239</c:v>
                </c:pt>
                <c:pt idx="4">
                  <c:v>3.0165000000000002</c:v>
                </c:pt>
                <c:pt idx="5">
                  <c:v>3.44293</c:v>
                </c:pt>
                <c:pt idx="6">
                  <c:v>3.1726100000000002</c:v>
                </c:pt>
                <c:pt idx="7">
                  <c:v>4.3266799999999996</c:v>
                </c:pt>
                <c:pt idx="8">
                  <c:v>3.9941900000000001</c:v>
                </c:pt>
                <c:pt idx="9">
                  <c:v>4.19008</c:v>
                </c:pt>
                <c:pt idx="10">
                  <c:v>3.8999299999999999</c:v>
                </c:pt>
                <c:pt idx="11">
                  <c:v>2.4984099999999998</c:v>
                </c:pt>
                <c:pt idx="12">
                  <c:v>2.7427600000000001</c:v>
                </c:pt>
                <c:pt idx="13">
                  <c:v>4.7755799999999997</c:v>
                </c:pt>
                <c:pt idx="14">
                  <c:v>3.34551</c:v>
                </c:pt>
                <c:pt idx="15">
                  <c:v>3.2223799999999998</c:v>
                </c:pt>
                <c:pt idx="16">
                  <c:v>2.5300699999999998</c:v>
                </c:pt>
                <c:pt idx="17">
                  <c:v>1.6993</c:v>
                </c:pt>
                <c:pt idx="18">
                  <c:v>2.72404</c:v>
                </c:pt>
                <c:pt idx="19">
                  <c:v>2.53288</c:v>
                </c:pt>
                <c:pt idx="20">
                  <c:v>2.0903800000000001</c:v>
                </c:pt>
                <c:pt idx="21">
                  <c:v>2.1817099999999998</c:v>
                </c:pt>
                <c:pt idx="22">
                  <c:v>2.1495099999999998</c:v>
                </c:pt>
                <c:pt idx="23">
                  <c:v>2.68072</c:v>
                </c:pt>
                <c:pt idx="24">
                  <c:v>1.8897999999999999</c:v>
                </c:pt>
              </c:numCache>
            </c:numRef>
          </c:val>
          <c:smooth val="0"/>
        </c:ser>
        <c:ser>
          <c:idx val="53"/>
          <c:order val="53"/>
          <c:tx>
            <c:strRef>
              <c:f>'Edited means, poles only'!$A$65</c:f>
              <c:strCache>
                <c:ptCount val="1"/>
                <c:pt idx="0">
                  <c:v>2/11/2008</c:v>
                </c:pt>
              </c:strCache>
            </c:strRef>
          </c:tx>
          <c:spPr>
            <a:ln w="12700">
              <a:solidFill>
                <a:srgbClr val="0066CC"/>
              </a:solidFill>
              <a:prstDash val="solid"/>
            </a:ln>
          </c:spPr>
          <c:marker>
            <c:symbol val="dash"/>
            <c:size val="5"/>
            <c:spPr>
              <a:noFill/>
              <a:ln>
                <a:solidFill>
                  <a:srgbClr val="0066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only'!$AI$57:$AI$81</c:f>
              <c:numCache>
                <c:formatCode>0.00</c:formatCode>
                <c:ptCount val="25"/>
                <c:pt idx="0">
                  <c:v>4.9279999999999999</c:v>
                </c:pt>
                <c:pt idx="1">
                  <c:v>3.7349999999999999</c:v>
                </c:pt>
                <c:pt idx="2">
                  <c:v>3.7309999999999999</c:v>
                </c:pt>
                <c:pt idx="3">
                  <c:v>3.085</c:v>
                </c:pt>
                <c:pt idx="4">
                  <c:v>3.258</c:v>
                </c:pt>
                <c:pt idx="5">
                  <c:v>3.532</c:v>
                </c:pt>
                <c:pt idx="6">
                  <c:v>3.4119999999999999</c:v>
                </c:pt>
                <c:pt idx="7">
                  <c:v>4.4909999999999997</c:v>
                </c:pt>
                <c:pt idx="8">
                  <c:v>4.2889999999999997</c:v>
                </c:pt>
                <c:pt idx="9">
                  <c:v>4.5090000000000003</c:v>
                </c:pt>
                <c:pt idx="10">
                  <c:v>4.258</c:v>
                </c:pt>
                <c:pt idx="11">
                  <c:v>2.6389999999999998</c:v>
                </c:pt>
                <c:pt idx="12">
                  <c:v>3.07</c:v>
                </c:pt>
                <c:pt idx="13">
                  <c:v>4.9509999999999996</c:v>
                </c:pt>
                <c:pt idx="14">
                  <c:v>3.3879999999999999</c:v>
                </c:pt>
                <c:pt idx="15">
                  <c:v>3.593</c:v>
                </c:pt>
                <c:pt idx="16">
                  <c:v>2.661</c:v>
                </c:pt>
                <c:pt idx="17">
                  <c:v>1.9670000000000001</c:v>
                </c:pt>
                <c:pt idx="18">
                  <c:v>2.8820000000000001</c:v>
                </c:pt>
                <c:pt idx="19">
                  <c:v>2.371</c:v>
                </c:pt>
                <c:pt idx="20">
                  <c:v>2.5670000000000002</c:v>
                </c:pt>
                <c:pt idx="21">
                  <c:v>2.4260000000000002</c:v>
                </c:pt>
                <c:pt idx="22">
                  <c:v>2.5609999999999999</c:v>
                </c:pt>
                <c:pt idx="23">
                  <c:v>2.9359999999999999</c:v>
                </c:pt>
                <c:pt idx="24">
                  <c:v>1.9710000000000001</c:v>
                </c:pt>
              </c:numCache>
            </c:numRef>
          </c:val>
          <c:smooth val="0"/>
        </c:ser>
        <c:ser>
          <c:idx val="54"/>
          <c:order val="54"/>
          <c:tx>
            <c:strRef>
              <c:f>'Edited means, poles only'!$A$66</c:f>
              <c:strCache>
                <c:ptCount val="1"/>
                <c:pt idx="0">
                  <c:v>20/03/2009</c:v>
                </c:pt>
              </c:strCache>
            </c:strRef>
          </c:tx>
          <c:spPr>
            <a:ln w="12700">
              <a:solidFill>
                <a:srgbClr val="CCCCFF"/>
              </a:solidFill>
              <a:prstDash val="solid"/>
            </a:ln>
          </c:spPr>
          <c:marker>
            <c:symbol val="diamond"/>
            <c:size val="5"/>
            <c:spPr>
              <a:solidFill>
                <a:srgbClr val="CCCCFF"/>
              </a:solidFill>
              <a:ln>
                <a:solidFill>
                  <a:srgbClr val="CCCCFF"/>
                </a:solidFill>
                <a:prstDash val="solid"/>
              </a:ln>
            </c:spPr>
          </c:marker>
          <c:val>
            <c:numRef>
              <c:f>'Edited poles only'!$AM$57:$AM$81</c:f>
              <c:numCache>
                <c:formatCode>0.0</c:formatCode>
                <c:ptCount val="25"/>
                <c:pt idx="0">
                  <c:v>4.4964599999999999</c:v>
                </c:pt>
                <c:pt idx="1">
                  <c:v>3.7653599999999998</c:v>
                </c:pt>
                <c:pt idx="2">
                  <c:v>3.5862799999999999</c:v>
                </c:pt>
                <c:pt idx="3">
                  <c:v>3.1597400000000002</c:v>
                </c:pt>
                <c:pt idx="4">
                  <c:v>3.13747</c:v>
                </c:pt>
                <c:pt idx="5">
                  <c:v>3.49716</c:v>
                </c:pt>
                <c:pt idx="6">
                  <c:v>3.2476400000000001</c:v>
                </c:pt>
                <c:pt idx="7">
                  <c:v>4.23149</c:v>
                </c:pt>
                <c:pt idx="8">
                  <c:v>4.0545299999999997</c:v>
                </c:pt>
                <c:pt idx="9">
                  <c:v>4.2159500000000003</c:v>
                </c:pt>
                <c:pt idx="10">
                  <c:v>3.8239700000000001</c:v>
                </c:pt>
                <c:pt idx="11">
                  <c:v>2.49701</c:v>
                </c:pt>
                <c:pt idx="12">
                  <c:v>2.93174</c:v>
                </c:pt>
                <c:pt idx="13">
                  <c:v>4.7738300000000002</c:v>
                </c:pt>
                <c:pt idx="14">
                  <c:v>3.2586599999999999</c:v>
                </c:pt>
                <c:pt idx="15">
                  <c:v>3.18641</c:v>
                </c:pt>
                <c:pt idx="16">
                  <c:v>2.6735600000000002</c:v>
                </c:pt>
                <c:pt idx="17">
                  <c:v>1.8466899999999999</c:v>
                </c:pt>
                <c:pt idx="18">
                  <c:v>2.88443</c:v>
                </c:pt>
                <c:pt idx="19">
                  <c:v>2.2906499999999999</c:v>
                </c:pt>
                <c:pt idx="20">
                  <c:v>2.4127900000000002</c:v>
                </c:pt>
                <c:pt idx="21">
                  <c:v>2.2124600000000001</c:v>
                </c:pt>
                <c:pt idx="22">
                  <c:v>2.4582899999999999</c:v>
                </c:pt>
                <c:pt idx="23">
                  <c:v>2.65083</c:v>
                </c:pt>
                <c:pt idx="24">
                  <c:v>2.1869000000000001</c:v>
                </c:pt>
              </c:numCache>
            </c:numRef>
          </c:val>
          <c:smooth val="0"/>
        </c:ser>
        <c:ser>
          <c:idx val="55"/>
          <c:order val="55"/>
          <c:tx>
            <c:strRef>
              <c:f>'Edited means, poles only'!$A$68</c:f>
              <c:strCache>
                <c:ptCount val="1"/>
                <c:pt idx="0">
                  <c:v>27/10/2010</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val>
            <c:numRef>
              <c:f>'Edited poles only'!$AU$57:$AU$81</c:f>
              <c:numCache>
                <c:formatCode>0.0</c:formatCode>
                <c:ptCount val="25"/>
                <c:pt idx="0">
                  <c:v>5.0332600000000003</c:v>
                </c:pt>
                <c:pt idx="1">
                  <c:v>3.5977800000000002</c:v>
                </c:pt>
                <c:pt idx="2">
                  <c:v>3.3939900000000001</c:v>
                </c:pt>
                <c:pt idx="3">
                  <c:v>3.10425</c:v>
                </c:pt>
                <c:pt idx="4">
                  <c:v>3.2319399999999998</c:v>
                </c:pt>
                <c:pt idx="5">
                  <c:v>3.68628</c:v>
                </c:pt>
                <c:pt idx="6">
                  <c:v>3.26729</c:v>
                </c:pt>
                <c:pt idx="7">
                  <c:v>4.25901</c:v>
                </c:pt>
                <c:pt idx="8">
                  <c:v>4.0268100000000002</c:v>
                </c:pt>
                <c:pt idx="9">
                  <c:v>4.2788199999999996</c:v>
                </c:pt>
                <c:pt idx="10">
                  <c:v>3.8255499999999998</c:v>
                </c:pt>
                <c:pt idx="11">
                  <c:v>2.3828800000000001</c:v>
                </c:pt>
                <c:pt idx="12">
                  <c:v>2.8627600000000002</c:v>
                </c:pt>
                <c:pt idx="13">
                  <c:v>4.88401</c:v>
                </c:pt>
                <c:pt idx="14">
                  <c:v>3.1556099999999998</c:v>
                </c:pt>
                <c:pt idx="15">
                  <c:v>3.4152300000000002</c:v>
                </c:pt>
                <c:pt idx="16">
                  <c:v>2.8599700000000001</c:v>
                </c:pt>
                <c:pt idx="17">
                  <c:v>2.03993</c:v>
                </c:pt>
                <c:pt idx="18">
                  <c:v>2.8148300000000002</c:v>
                </c:pt>
                <c:pt idx="19">
                  <c:v>2.5939899999999998</c:v>
                </c:pt>
                <c:pt idx="20">
                  <c:v>2.28301</c:v>
                </c:pt>
                <c:pt idx="21">
                  <c:v>2.33847</c:v>
                </c:pt>
                <c:pt idx="22">
                  <c:v>2.32613</c:v>
                </c:pt>
                <c:pt idx="23">
                  <c:v>2.5676299999999999</c:v>
                </c:pt>
                <c:pt idx="24">
                  <c:v>1.9984999999999999</c:v>
                </c:pt>
              </c:numCache>
            </c:numRef>
          </c:val>
          <c:smooth val="0"/>
        </c:ser>
        <c:ser>
          <c:idx val="56"/>
          <c:order val="56"/>
          <c:tx>
            <c:strRef>
              <c:f>'Edited means, poles only'!$A$69</c:f>
              <c:strCache>
                <c:ptCount val="1"/>
                <c:pt idx="0">
                  <c:v>2/11/2010</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val>
            <c:numRef>
              <c:f>'Edited poles only'!$AY$57:$AY$81</c:f>
              <c:numCache>
                <c:formatCode>0.00</c:formatCode>
                <c:ptCount val="25"/>
                <c:pt idx="0">
                  <c:v>4.72959</c:v>
                </c:pt>
                <c:pt idx="1">
                  <c:v>3.71218</c:v>
                </c:pt>
                <c:pt idx="2">
                  <c:v>3.5154800000000002</c:v>
                </c:pt>
                <c:pt idx="3">
                  <c:v>3.0030299999999999</c:v>
                </c:pt>
                <c:pt idx="4">
                  <c:v>3.29935</c:v>
                </c:pt>
                <c:pt idx="5">
                  <c:v>3.71122</c:v>
                </c:pt>
                <c:pt idx="6">
                  <c:v>3.1423299999999998</c:v>
                </c:pt>
                <c:pt idx="7">
                  <c:v>4.1086099999999997</c:v>
                </c:pt>
                <c:pt idx="8">
                  <c:v>3.8747600000000002</c:v>
                </c:pt>
                <c:pt idx="9">
                  <c:v>4.19428</c:v>
                </c:pt>
                <c:pt idx="10">
                  <c:v>3.9566699999999999</c:v>
                </c:pt>
                <c:pt idx="11">
                  <c:v>2.53911</c:v>
                </c:pt>
                <c:pt idx="12">
                  <c:v>2.7724700000000002</c:v>
                </c:pt>
                <c:pt idx="13">
                  <c:v>4.6211099999999998</c:v>
                </c:pt>
                <c:pt idx="14">
                  <c:v>3.1902300000000001</c:v>
                </c:pt>
                <c:pt idx="15">
                  <c:v>2.90361</c:v>
                </c:pt>
                <c:pt idx="16">
                  <c:v>2.7684700000000002</c:v>
                </c:pt>
                <c:pt idx="17">
                  <c:v>2.22383</c:v>
                </c:pt>
                <c:pt idx="18">
                  <c:v>2.81596</c:v>
                </c:pt>
                <c:pt idx="19">
                  <c:v>2.34477</c:v>
                </c:pt>
                <c:pt idx="20">
                  <c:v>2.7328800000000002</c:v>
                </c:pt>
                <c:pt idx="21">
                  <c:v>2.1649400000000001</c:v>
                </c:pt>
                <c:pt idx="22">
                  <c:v>2.18309</c:v>
                </c:pt>
                <c:pt idx="23">
                  <c:v>2.53546</c:v>
                </c:pt>
                <c:pt idx="24">
                  <c:v>1.8097099999999999</c:v>
                </c:pt>
              </c:numCache>
            </c:numRef>
          </c:val>
          <c:smooth val="0"/>
        </c:ser>
        <c:ser>
          <c:idx val="57"/>
          <c:order val="57"/>
          <c:tx>
            <c:strRef>
              <c:f>'Edited means, poles only'!$A$70</c:f>
              <c:strCache>
                <c:ptCount val="1"/>
                <c:pt idx="0">
                  <c:v>3/02/2011</c:v>
                </c:pt>
              </c:strCache>
            </c:strRef>
          </c:tx>
          <c:spPr>
            <a:ln w="12700">
              <a:solidFill>
                <a:srgbClr val="FFFF00"/>
              </a:solidFill>
              <a:prstDash val="solid"/>
            </a:ln>
          </c:spPr>
          <c:marker>
            <c:symbol val="x"/>
            <c:size val="5"/>
            <c:spPr>
              <a:noFill/>
              <a:ln>
                <a:solidFill>
                  <a:srgbClr val="FFFF00"/>
                </a:solidFill>
                <a:prstDash val="solid"/>
              </a:ln>
            </c:spPr>
          </c:marker>
          <c:val>
            <c:numRef>
              <c:f>'Edited poles only'!$BC$57:$BC$81</c:f>
              <c:numCache>
                <c:formatCode>0.00</c:formatCode>
                <c:ptCount val="25"/>
                <c:pt idx="0">
                  <c:v>4.7662500000000003</c:v>
                </c:pt>
                <c:pt idx="1">
                  <c:v>3.69076</c:v>
                </c:pt>
                <c:pt idx="2">
                  <c:v>3.5381100000000001</c:v>
                </c:pt>
                <c:pt idx="3">
                  <c:v>2.8587500000000001</c:v>
                </c:pt>
                <c:pt idx="4">
                  <c:v>3.0815100000000002</c:v>
                </c:pt>
                <c:pt idx="5">
                  <c:v>3.4419599999999999</c:v>
                </c:pt>
                <c:pt idx="6">
                  <c:v>3.07918</c:v>
                </c:pt>
                <c:pt idx="7">
                  <c:v>4.1920400000000004</c:v>
                </c:pt>
                <c:pt idx="8">
                  <c:v>4.0047199999999998</c:v>
                </c:pt>
                <c:pt idx="9">
                  <c:v>4.367</c:v>
                </c:pt>
                <c:pt idx="10">
                  <c:v>4.1678300000000004</c:v>
                </c:pt>
                <c:pt idx="11">
                  <c:v>2.1701100000000002</c:v>
                </c:pt>
                <c:pt idx="12">
                  <c:v>2.7694700000000001</c:v>
                </c:pt>
                <c:pt idx="13">
                  <c:v>4.9546799999999998</c:v>
                </c:pt>
                <c:pt idx="14">
                  <c:v>3.21787</c:v>
                </c:pt>
                <c:pt idx="15">
                  <c:v>3.1062699999999999</c:v>
                </c:pt>
                <c:pt idx="16">
                  <c:v>2.43621</c:v>
                </c:pt>
                <c:pt idx="17">
                  <c:v>1.9670700000000001</c:v>
                </c:pt>
                <c:pt idx="18">
                  <c:v>2.7323400000000002</c:v>
                </c:pt>
                <c:pt idx="19">
                  <c:v>2.42015</c:v>
                </c:pt>
                <c:pt idx="20">
                  <c:v>2.4622000000000002</c:v>
                </c:pt>
                <c:pt idx="21">
                  <c:v>2.3000699999999998</c:v>
                </c:pt>
                <c:pt idx="22">
                  <c:v>2.23149</c:v>
                </c:pt>
                <c:pt idx="23">
                  <c:v>2.6309499999999999</c:v>
                </c:pt>
                <c:pt idx="24">
                  <c:v>2.0568</c:v>
                </c:pt>
              </c:numCache>
            </c:numRef>
          </c:val>
          <c:smooth val="0"/>
        </c:ser>
        <c:ser>
          <c:idx val="58"/>
          <c:order val="58"/>
          <c:tx>
            <c:strRef>
              <c:f>'Edited means, poles only'!$A$71</c:f>
              <c:strCache>
                <c:ptCount val="1"/>
                <c:pt idx="0">
                  <c:v>11/03/2011</c:v>
                </c:pt>
              </c:strCache>
            </c:strRef>
          </c:tx>
          <c:spPr>
            <a:ln w="12700">
              <a:solidFill>
                <a:srgbClr val="00FFFF"/>
              </a:solidFill>
              <a:prstDash val="solid"/>
            </a:ln>
          </c:spPr>
          <c:marker>
            <c:symbol val="star"/>
            <c:size val="5"/>
            <c:spPr>
              <a:noFill/>
              <a:ln>
                <a:solidFill>
                  <a:srgbClr val="00FFFF"/>
                </a:solidFill>
                <a:prstDash val="solid"/>
              </a:ln>
            </c:spPr>
          </c:marker>
          <c:val>
            <c:numRef>
              <c:f>'Edited poles only'!$BG$57:$BG$81</c:f>
              <c:numCache>
                <c:formatCode>0.00</c:formatCode>
                <c:ptCount val="25"/>
                <c:pt idx="0">
                  <c:v>4.7107799999999997</c:v>
                </c:pt>
                <c:pt idx="1">
                  <c:v>3.4794299999999998</c:v>
                </c:pt>
                <c:pt idx="2">
                  <c:v>3.3418299999999999</c:v>
                </c:pt>
                <c:pt idx="3">
                  <c:v>3.1062099999999999</c:v>
                </c:pt>
                <c:pt idx="4">
                  <c:v>3.0266099999999998</c:v>
                </c:pt>
                <c:pt idx="5">
                  <c:v>3.4902700000000002</c:v>
                </c:pt>
                <c:pt idx="6">
                  <c:v>3.0282900000000001</c:v>
                </c:pt>
                <c:pt idx="7">
                  <c:v>4.2057799999999999</c:v>
                </c:pt>
                <c:pt idx="8">
                  <c:v>3.8722400000000001</c:v>
                </c:pt>
                <c:pt idx="9">
                  <c:v>3.9199199999999998</c:v>
                </c:pt>
                <c:pt idx="10">
                  <c:v>3.9936199999999999</c:v>
                </c:pt>
                <c:pt idx="11">
                  <c:v>2.2971300000000001</c:v>
                </c:pt>
                <c:pt idx="12">
                  <c:v>2.52766</c:v>
                </c:pt>
                <c:pt idx="13">
                  <c:v>4.3549300000000004</c:v>
                </c:pt>
                <c:pt idx="14">
                  <c:v>2.4835699999999998</c:v>
                </c:pt>
                <c:pt idx="15">
                  <c:v>3.05802</c:v>
                </c:pt>
                <c:pt idx="16">
                  <c:v>2.29528</c:v>
                </c:pt>
                <c:pt idx="17">
                  <c:v>1.90062</c:v>
                </c:pt>
                <c:pt idx="18">
                  <c:v>2.5079899999999999</c:v>
                </c:pt>
                <c:pt idx="19">
                  <c:v>2.3540899999999998</c:v>
                </c:pt>
                <c:pt idx="20">
                  <c:v>2.25678</c:v>
                </c:pt>
                <c:pt idx="21">
                  <c:v>2.2576999999999998</c:v>
                </c:pt>
                <c:pt idx="22">
                  <c:v>2.1856200000000001</c:v>
                </c:pt>
                <c:pt idx="23">
                  <c:v>2.4947400000000002</c:v>
                </c:pt>
                <c:pt idx="24">
                  <c:v>1.7928900000000001</c:v>
                </c:pt>
              </c:numCache>
            </c:numRef>
          </c:val>
          <c:smooth val="0"/>
        </c:ser>
        <c:ser>
          <c:idx val="59"/>
          <c:order val="59"/>
          <c:tx>
            <c:strRef>
              <c:f>'Edited means, poles only'!$A$72</c:f>
              <c:strCache>
                <c:ptCount val="1"/>
                <c:pt idx="0">
                  <c:v>13/06/2011</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val>
            <c:numRef>
              <c:f>'Edited poles only'!$BK$57:$BK$81</c:f>
              <c:numCache>
                <c:formatCode>General</c:formatCode>
                <c:ptCount val="25"/>
                <c:pt idx="0">
                  <c:v>4.7</c:v>
                </c:pt>
                <c:pt idx="1">
                  <c:v>3.8</c:v>
                </c:pt>
                <c:pt idx="2">
                  <c:v>3.9</c:v>
                </c:pt>
                <c:pt idx="3">
                  <c:v>3.1</c:v>
                </c:pt>
                <c:pt idx="4">
                  <c:v>3.1</c:v>
                </c:pt>
                <c:pt idx="5">
                  <c:v>3.5</c:v>
                </c:pt>
                <c:pt idx="6">
                  <c:v>3.1</c:v>
                </c:pt>
                <c:pt idx="7">
                  <c:v>4.7</c:v>
                </c:pt>
                <c:pt idx="8">
                  <c:v>4.2</c:v>
                </c:pt>
                <c:pt idx="9">
                  <c:v>3.8</c:v>
                </c:pt>
                <c:pt idx="10">
                  <c:v>4</c:v>
                </c:pt>
                <c:pt idx="11">
                  <c:v>2.5</c:v>
                </c:pt>
                <c:pt idx="12">
                  <c:v>2.9</c:v>
                </c:pt>
                <c:pt idx="13">
                  <c:v>4.7</c:v>
                </c:pt>
                <c:pt idx="14">
                  <c:v>3.3</c:v>
                </c:pt>
                <c:pt idx="15">
                  <c:v>3.5</c:v>
                </c:pt>
                <c:pt idx="16">
                  <c:v>2.6</c:v>
                </c:pt>
                <c:pt idx="17">
                  <c:v>1.9</c:v>
                </c:pt>
                <c:pt idx="18">
                  <c:v>2.8</c:v>
                </c:pt>
                <c:pt idx="19">
                  <c:v>2.2999999999999998</c:v>
                </c:pt>
                <c:pt idx="20">
                  <c:v>2.7</c:v>
                </c:pt>
                <c:pt idx="21">
                  <c:v>2.2999999999999998</c:v>
                </c:pt>
                <c:pt idx="22">
                  <c:v>2.4</c:v>
                </c:pt>
                <c:pt idx="23">
                  <c:v>2.5</c:v>
                </c:pt>
                <c:pt idx="24">
                  <c:v>2</c:v>
                </c:pt>
              </c:numCache>
            </c:numRef>
          </c:val>
          <c:smooth val="0"/>
        </c:ser>
        <c:ser>
          <c:idx val="60"/>
          <c:order val="60"/>
          <c:tx>
            <c:strRef>
              <c:f>'Edited means, poles only'!$A$73</c:f>
              <c:strCache>
                <c:ptCount val="1"/>
                <c:pt idx="0">
                  <c:v>12/08/2011</c:v>
                </c:pt>
              </c:strCache>
            </c:strRef>
          </c:tx>
          <c:val>
            <c:numRef>
              <c:f>'Edited poles only'!$BO$57:$BO$81</c:f>
              <c:numCache>
                <c:formatCode>0.0</c:formatCode>
                <c:ptCount val="25"/>
                <c:pt idx="0">
                  <c:v>4.2097199999999999</c:v>
                </c:pt>
                <c:pt idx="1">
                  <c:v>3.27189</c:v>
                </c:pt>
                <c:pt idx="2">
                  <c:v>3.0555599999999998</c:v>
                </c:pt>
                <c:pt idx="3">
                  <c:v>2.5889500000000001</c:v>
                </c:pt>
                <c:pt idx="4">
                  <c:v>2.7110099999999999</c:v>
                </c:pt>
                <c:pt idx="5">
                  <c:v>3.4364599999999998</c:v>
                </c:pt>
                <c:pt idx="6">
                  <c:v>2.7170200000000002</c:v>
                </c:pt>
                <c:pt idx="7">
                  <c:v>3.9321199999999998</c:v>
                </c:pt>
                <c:pt idx="8">
                  <c:v>3.49451</c:v>
                </c:pt>
                <c:pt idx="9">
                  <c:v>3.6008</c:v>
                </c:pt>
                <c:pt idx="10">
                  <c:v>3.3559700000000001</c:v>
                </c:pt>
                <c:pt idx="11">
                  <c:v>2.04989</c:v>
                </c:pt>
                <c:pt idx="12">
                  <c:v>2.3237100000000002</c:v>
                </c:pt>
                <c:pt idx="13">
                  <c:v>4.4908599999999996</c:v>
                </c:pt>
                <c:pt idx="14">
                  <c:v>3.0023499999999999</c:v>
                </c:pt>
                <c:pt idx="15">
                  <c:v>3.0053100000000001</c:v>
                </c:pt>
                <c:pt idx="16">
                  <c:v>1.99166</c:v>
                </c:pt>
                <c:pt idx="17">
                  <c:v>1.53366</c:v>
                </c:pt>
                <c:pt idx="18">
                  <c:v>2.2613099999999999</c:v>
                </c:pt>
                <c:pt idx="19">
                  <c:v>2.0074800000000002</c:v>
                </c:pt>
                <c:pt idx="20">
                  <c:v>2.2134299999999998</c:v>
                </c:pt>
                <c:pt idx="21">
                  <c:v>2.01355</c:v>
                </c:pt>
                <c:pt idx="22">
                  <c:v>2.0710899999999999</c:v>
                </c:pt>
                <c:pt idx="23">
                  <c:v>2.28518</c:v>
                </c:pt>
                <c:pt idx="24">
                  <c:v>1.7343</c:v>
                </c:pt>
              </c:numCache>
            </c:numRef>
          </c:val>
          <c:smooth val="0"/>
        </c:ser>
        <c:ser>
          <c:idx val="61"/>
          <c:order val="61"/>
          <c:tx>
            <c:strRef>
              <c:f>'Edited means, poles only'!$A$74</c:f>
              <c:strCache>
                <c:ptCount val="1"/>
                <c:pt idx="0">
                  <c:v>6/09/2011</c:v>
                </c:pt>
              </c:strCache>
            </c:strRef>
          </c:tx>
          <c:val>
            <c:numRef>
              <c:f>'Edited poles only'!$BS$57:$BS$81</c:f>
              <c:numCache>
                <c:formatCode>0.0</c:formatCode>
                <c:ptCount val="25"/>
                <c:pt idx="0">
                  <c:v>4.3075299999999999</c:v>
                </c:pt>
                <c:pt idx="1">
                  <c:v>3.2987000000000002</c:v>
                </c:pt>
                <c:pt idx="2">
                  <c:v>3.1375000000000002</c:v>
                </c:pt>
                <c:pt idx="3">
                  <c:v>2.72159</c:v>
                </c:pt>
                <c:pt idx="4">
                  <c:v>2.7968299999999999</c:v>
                </c:pt>
                <c:pt idx="5">
                  <c:v>3.14913</c:v>
                </c:pt>
                <c:pt idx="6">
                  <c:v>2.7685900000000001</c:v>
                </c:pt>
                <c:pt idx="7">
                  <c:v>3.9479299999999999</c:v>
                </c:pt>
                <c:pt idx="8">
                  <c:v>3.5975299999999999</c:v>
                </c:pt>
                <c:pt idx="9">
                  <c:v>3.7917200000000002</c:v>
                </c:pt>
                <c:pt idx="10">
                  <c:v>3.5082499999999999</c:v>
                </c:pt>
                <c:pt idx="11">
                  <c:v>2.2225899999999998</c:v>
                </c:pt>
                <c:pt idx="12">
                  <c:v>2.5111699999999999</c:v>
                </c:pt>
                <c:pt idx="13">
                  <c:v>4.5552299999999999</c:v>
                </c:pt>
                <c:pt idx="14">
                  <c:v>3.0520700000000001</c:v>
                </c:pt>
                <c:pt idx="15">
                  <c:v>3.08005</c:v>
                </c:pt>
                <c:pt idx="16">
                  <c:v>2.0959400000000001</c:v>
                </c:pt>
                <c:pt idx="17">
                  <c:v>1.7331799999999999</c:v>
                </c:pt>
                <c:pt idx="18">
                  <c:v>2.4441199999999998</c:v>
                </c:pt>
                <c:pt idx="19">
                  <c:v>2.2371099999999999</c:v>
                </c:pt>
                <c:pt idx="20">
                  <c:v>2.2513999999999998</c:v>
                </c:pt>
                <c:pt idx="21">
                  <c:v>1.9633700000000001</c:v>
                </c:pt>
                <c:pt idx="22">
                  <c:v>2.0817399999999999</c:v>
                </c:pt>
                <c:pt idx="23">
                  <c:v>2.2274400000000001</c:v>
                </c:pt>
                <c:pt idx="24">
                  <c:v>1.62731</c:v>
                </c:pt>
              </c:numCache>
            </c:numRef>
          </c:val>
          <c:smooth val="0"/>
        </c:ser>
        <c:ser>
          <c:idx val="62"/>
          <c:order val="62"/>
          <c:tx>
            <c:strRef>
              <c:f>'Edited means, poles only'!$A$75</c:f>
              <c:strCache>
                <c:ptCount val="1"/>
                <c:pt idx="0">
                  <c:v>16/09/2011</c:v>
                </c:pt>
              </c:strCache>
            </c:strRef>
          </c:tx>
          <c:val>
            <c:numRef>
              <c:f>'Edited poles only'!$BW$57:$BW$81</c:f>
              <c:numCache>
                <c:formatCode>General</c:formatCode>
                <c:ptCount val="25"/>
                <c:pt idx="0">
                  <c:v>4.5999999999999996</c:v>
                </c:pt>
                <c:pt idx="1">
                  <c:v>3.5</c:v>
                </c:pt>
                <c:pt idx="2">
                  <c:v>3.4</c:v>
                </c:pt>
                <c:pt idx="3">
                  <c:v>2.8</c:v>
                </c:pt>
                <c:pt idx="4">
                  <c:v>2.9</c:v>
                </c:pt>
                <c:pt idx="5">
                  <c:v>3.2</c:v>
                </c:pt>
                <c:pt idx="6">
                  <c:v>2.7</c:v>
                </c:pt>
                <c:pt idx="7">
                  <c:v>4.2</c:v>
                </c:pt>
                <c:pt idx="8">
                  <c:v>3.7</c:v>
                </c:pt>
                <c:pt idx="9">
                  <c:v>4.0999999999999996</c:v>
                </c:pt>
                <c:pt idx="10">
                  <c:v>3.8</c:v>
                </c:pt>
                <c:pt idx="11">
                  <c:v>2.2999999999999998</c:v>
                </c:pt>
                <c:pt idx="12">
                  <c:v>2.7</c:v>
                </c:pt>
                <c:pt idx="13">
                  <c:v>4.8</c:v>
                </c:pt>
                <c:pt idx="14">
                  <c:v>3.1</c:v>
                </c:pt>
                <c:pt idx="15">
                  <c:v>3.2</c:v>
                </c:pt>
                <c:pt idx="16">
                  <c:v>2.2999999999999998</c:v>
                </c:pt>
                <c:pt idx="17">
                  <c:v>1.8</c:v>
                </c:pt>
                <c:pt idx="18">
                  <c:v>2.7</c:v>
                </c:pt>
                <c:pt idx="19">
                  <c:v>2.2000000000000002</c:v>
                </c:pt>
                <c:pt idx="20">
                  <c:v>2.2000000000000002</c:v>
                </c:pt>
                <c:pt idx="21">
                  <c:v>2.2000000000000002</c:v>
                </c:pt>
                <c:pt idx="22">
                  <c:v>2.4</c:v>
                </c:pt>
                <c:pt idx="23">
                  <c:v>2.5</c:v>
                </c:pt>
                <c:pt idx="24">
                  <c:v>1.9</c:v>
                </c:pt>
              </c:numCache>
            </c:numRef>
          </c:val>
          <c:smooth val="0"/>
        </c:ser>
        <c:ser>
          <c:idx val="63"/>
          <c:order val="63"/>
          <c:tx>
            <c:strRef>
              <c:f>'Edited means, poles only'!$A$76</c:f>
              <c:strCache>
                <c:ptCount val="1"/>
                <c:pt idx="0">
                  <c:v>16/09/2011</c:v>
                </c:pt>
              </c:strCache>
            </c:strRef>
          </c:tx>
          <c:val>
            <c:numRef>
              <c:f>'Edited poles only'!$CA$57:$CA$81</c:f>
              <c:numCache>
                <c:formatCode>0.0</c:formatCode>
                <c:ptCount val="25"/>
                <c:pt idx="0">
                  <c:v>4.5106599999999997</c:v>
                </c:pt>
                <c:pt idx="1">
                  <c:v>3.71699</c:v>
                </c:pt>
                <c:pt idx="2">
                  <c:v>3.2342200000000001</c:v>
                </c:pt>
                <c:pt idx="3">
                  <c:v>2.8803399999999999</c:v>
                </c:pt>
                <c:pt idx="4">
                  <c:v>2.8188300000000002</c:v>
                </c:pt>
                <c:pt idx="5">
                  <c:v>3.2597700000000001</c:v>
                </c:pt>
                <c:pt idx="6">
                  <c:v>2.9339</c:v>
                </c:pt>
                <c:pt idx="7">
                  <c:v>4.2479699999999996</c:v>
                </c:pt>
                <c:pt idx="8">
                  <c:v>3.9069199999999999</c:v>
                </c:pt>
                <c:pt idx="9">
                  <c:v>4.0708599999999997</c:v>
                </c:pt>
                <c:pt idx="10">
                  <c:v>3.71862</c:v>
                </c:pt>
                <c:pt idx="11">
                  <c:v>2.21211</c:v>
                </c:pt>
                <c:pt idx="12">
                  <c:v>2.6805699999999999</c:v>
                </c:pt>
                <c:pt idx="13">
                  <c:v>4.4415500000000003</c:v>
                </c:pt>
                <c:pt idx="14">
                  <c:v>3.0424600000000002</c:v>
                </c:pt>
                <c:pt idx="15">
                  <c:v>3.2355700000000001</c:v>
                </c:pt>
                <c:pt idx="16">
                  <c:v>2.51708</c:v>
                </c:pt>
                <c:pt idx="17">
                  <c:v>1.7126300000000001</c:v>
                </c:pt>
                <c:pt idx="18">
                  <c:v>2.6082399999999999</c:v>
                </c:pt>
                <c:pt idx="19">
                  <c:v>2.0423800000000001</c:v>
                </c:pt>
                <c:pt idx="20">
                  <c:v>2.08527</c:v>
                </c:pt>
                <c:pt idx="21">
                  <c:v>2.2423899999999999</c:v>
                </c:pt>
                <c:pt idx="22">
                  <c:v>2.1506599999999998</c:v>
                </c:pt>
                <c:pt idx="23">
                  <c:v>2.7297199999999999</c:v>
                </c:pt>
                <c:pt idx="24">
                  <c:v>1.80844</c:v>
                </c:pt>
              </c:numCache>
            </c:numRef>
          </c:val>
          <c:smooth val="0"/>
        </c:ser>
        <c:ser>
          <c:idx val="64"/>
          <c:order val="64"/>
          <c:tx>
            <c:strRef>
              <c:f>'Edited means, poles only'!$A$77</c:f>
              <c:strCache>
                <c:ptCount val="1"/>
                <c:pt idx="0">
                  <c:v>20/09/2011</c:v>
                </c:pt>
              </c:strCache>
            </c:strRef>
          </c:tx>
          <c:val>
            <c:numRef>
              <c:f>'Edited poles only'!$CE$57:$CE$81</c:f>
              <c:numCache>
                <c:formatCode>0.0</c:formatCode>
                <c:ptCount val="25"/>
                <c:pt idx="0">
                  <c:v>4.2052699999999996</c:v>
                </c:pt>
                <c:pt idx="1">
                  <c:v>3.29419</c:v>
                </c:pt>
                <c:pt idx="2">
                  <c:v>3.16832</c:v>
                </c:pt>
                <c:pt idx="3">
                  <c:v>2.6079300000000001</c:v>
                </c:pt>
                <c:pt idx="4">
                  <c:v>2.78735</c:v>
                </c:pt>
                <c:pt idx="5">
                  <c:v>3.2900200000000002</c:v>
                </c:pt>
                <c:pt idx="6">
                  <c:v>2.6655500000000001</c:v>
                </c:pt>
                <c:pt idx="7">
                  <c:v>3.76336</c:v>
                </c:pt>
                <c:pt idx="8">
                  <c:v>3.7723599999999999</c:v>
                </c:pt>
                <c:pt idx="9">
                  <c:v>3.9656400000000001</c:v>
                </c:pt>
                <c:pt idx="10">
                  <c:v>3.5470100000000002</c:v>
                </c:pt>
                <c:pt idx="11">
                  <c:v>2.1573600000000002</c:v>
                </c:pt>
                <c:pt idx="12">
                  <c:v>2.5620500000000002</c:v>
                </c:pt>
                <c:pt idx="13">
                  <c:v>4.5089399999999999</c:v>
                </c:pt>
                <c:pt idx="14">
                  <c:v>2.8708</c:v>
                </c:pt>
                <c:pt idx="15">
                  <c:v>2.9459200000000001</c:v>
                </c:pt>
                <c:pt idx="16">
                  <c:v>2.23502</c:v>
                </c:pt>
                <c:pt idx="17">
                  <c:v>1.6581300000000001</c:v>
                </c:pt>
                <c:pt idx="18">
                  <c:v>2.5473300000000001</c:v>
                </c:pt>
                <c:pt idx="19">
                  <c:v>2.07193</c:v>
                </c:pt>
                <c:pt idx="20">
                  <c:v>2.1107100000000001</c:v>
                </c:pt>
                <c:pt idx="21">
                  <c:v>2.0733899999999998</c:v>
                </c:pt>
                <c:pt idx="22">
                  <c:v>2.0717099999999999</c:v>
                </c:pt>
                <c:pt idx="23">
                  <c:v>2.5987900000000002</c:v>
                </c:pt>
                <c:pt idx="24">
                  <c:v>1.8564499999999999</c:v>
                </c:pt>
              </c:numCache>
            </c:numRef>
          </c:val>
          <c:smooth val="0"/>
        </c:ser>
        <c:ser>
          <c:idx val="65"/>
          <c:order val="65"/>
          <c:tx>
            <c:strRef>
              <c:f>'Edited means, poles only'!$A$78</c:f>
              <c:strCache>
                <c:ptCount val="1"/>
                <c:pt idx="0">
                  <c:v>8/10/2012</c:v>
                </c:pt>
              </c:strCache>
            </c:strRef>
          </c:tx>
          <c:val>
            <c:numRef>
              <c:f>'Edited poles only'!$CI$57:$CI$81</c:f>
              <c:numCache>
                <c:formatCode>0.0</c:formatCode>
                <c:ptCount val="25"/>
                <c:pt idx="0">
                  <c:v>4.3210699999999997</c:v>
                </c:pt>
                <c:pt idx="1">
                  <c:v>3.7581799999999999</c:v>
                </c:pt>
                <c:pt idx="2">
                  <c:v>3.5146899999999999</c:v>
                </c:pt>
                <c:pt idx="3">
                  <c:v>3.1002900000000002</c:v>
                </c:pt>
                <c:pt idx="4">
                  <c:v>2.9079799999999998</c:v>
                </c:pt>
                <c:pt idx="5">
                  <c:v>3.43757</c:v>
                </c:pt>
                <c:pt idx="6">
                  <c:v>3.1964199999999998</c:v>
                </c:pt>
                <c:pt idx="7">
                  <c:v>4.2036699999999998</c:v>
                </c:pt>
                <c:pt idx="8">
                  <c:v>3.9396499999999999</c:v>
                </c:pt>
                <c:pt idx="9">
                  <c:v>3.9569100000000001</c:v>
                </c:pt>
                <c:pt idx="10">
                  <c:v>3.7705799999999998</c:v>
                </c:pt>
                <c:pt idx="11">
                  <c:v>2.2338300000000002</c:v>
                </c:pt>
                <c:pt idx="12">
                  <c:v>2.69096</c:v>
                </c:pt>
                <c:pt idx="13">
                  <c:v>4.7698499999999999</c:v>
                </c:pt>
                <c:pt idx="14">
                  <c:v>3.1692499999999999</c:v>
                </c:pt>
                <c:pt idx="15">
                  <c:v>3.0523199999999999</c:v>
                </c:pt>
                <c:pt idx="16">
                  <c:v>2.4555799999999999</c:v>
                </c:pt>
                <c:pt idx="17">
                  <c:v>1.82605</c:v>
                </c:pt>
                <c:pt idx="18">
                  <c:v>2.6490900000000002</c:v>
                </c:pt>
                <c:pt idx="19">
                  <c:v>2.2460800000000001</c:v>
                </c:pt>
                <c:pt idx="20">
                  <c:v>2.45329</c:v>
                </c:pt>
                <c:pt idx="21">
                  <c:v>2.27067</c:v>
                </c:pt>
                <c:pt idx="22">
                  <c:v>2.32734</c:v>
                </c:pt>
                <c:pt idx="23">
                  <c:v>2.5726100000000001</c:v>
                </c:pt>
                <c:pt idx="24">
                  <c:v>2.1324100000000001</c:v>
                </c:pt>
              </c:numCache>
            </c:numRef>
          </c:val>
          <c:smooth val="0"/>
        </c:ser>
        <c:dLbls>
          <c:showLegendKey val="0"/>
          <c:showVal val="0"/>
          <c:showCatName val="0"/>
          <c:showSerName val="0"/>
          <c:showPercent val="0"/>
          <c:showBubbleSize val="0"/>
        </c:dLbls>
        <c:marker val="1"/>
        <c:smooth val="0"/>
        <c:axId val="71584384"/>
        <c:axId val="71590656"/>
      </c:lineChart>
      <c:catAx>
        <c:axId val="715843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Station</a:t>
                </a:r>
              </a:p>
            </c:rich>
          </c:tx>
          <c:layout>
            <c:manualLayout>
              <c:xMode val="edge"/>
              <c:yMode val="edge"/>
              <c:x val="0.44547563805104401"/>
              <c:y val="0.942514970059880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590656"/>
        <c:crosses val="autoZero"/>
        <c:auto val="1"/>
        <c:lblAlgn val="ctr"/>
        <c:lblOffset val="100"/>
        <c:tickLblSkip val="1"/>
        <c:tickMarkSkip val="1"/>
        <c:noMultiLvlLbl val="0"/>
      </c:catAx>
      <c:valAx>
        <c:axId val="7159065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K%</a:t>
                </a:r>
              </a:p>
            </c:rich>
          </c:tx>
          <c:layout>
            <c:manualLayout>
              <c:xMode val="edge"/>
              <c:yMode val="edge"/>
              <c:x val="1.5467904098994585E-3"/>
              <c:y val="0.501796407185628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584384"/>
        <c:crosses val="autoZero"/>
        <c:crossBetween val="between"/>
      </c:valAx>
      <c:spPr>
        <a:noFill/>
        <a:ln w="12700">
          <a:solidFill>
            <a:srgbClr val="808080"/>
          </a:solidFill>
          <a:prstDash val="solid"/>
        </a:ln>
      </c:spPr>
    </c:plotArea>
    <c:legend>
      <c:legendPos val="r"/>
      <c:layout>
        <c:manualLayout>
          <c:xMode val="edge"/>
          <c:yMode val="edge"/>
          <c:x val="0.90618556701030928"/>
          <c:y val="1.1601437699680511E-2"/>
          <c:w val="8.6082474226804123E-2"/>
          <c:h val="0.988398562300319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AU"/>
              <a:t>U ppm - Last run against mean of last 30 runs.</a:t>
            </a:r>
          </a:p>
        </c:rich>
      </c:tx>
      <c:layout>
        <c:manualLayout>
          <c:xMode val="edge"/>
          <c:yMode val="edge"/>
          <c:x val="0.2435791217895609"/>
          <c:y val="2.0380434782608696E-2"/>
        </c:manualLayout>
      </c:layout>
      <c:overlay val="0"/>
      <c:spPr>
        <a:noFill/>
        <a:ln w="25400">
          <a:noFill/>
        </a:ln>
      </c:spPr>
    </c:title>
    <c:autoTitleDeleted val="0"/>
    <c:plotArea>
      <c:layout>
        <c:manualLayout>
          <c:layoutTarget val="inner"/>
          <c:xMode val="edge"/>
          <c:yMode val="edge"/>
          <c:x val="8.7821043910521937E-2"/>
          <c:y val="0.14402173913043476"/>
          <c:w val="0.74233637116818552"/>
          <c:h val="0.72826086956521741"/>
        </c:manualLayout>
      </c:layout>
      <c:lineChart>
        <c:grouping val="standard"/>
        <c:varyColors val="0"/>
        <c:ser>
          <c:idx val="0"/>
          <c:order val="0"/>
          <c:tx>
            <c:strRef>
              <c:f>'Edited poles only'!$H$54:$H$55</c:f>
              <c:strCache>
                <c:ptCount val="1"/>
                <c:pt idx="0">
                  <c:v>Average U ppm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only'!$H$57:$H$81</c:f>
              <c:numCache>
                <c:formatCode>0.00</c:formatCode>
                <c:ptCount val="25"/>
                <c:pt idx="0">
                  <c:v>6.6078572972972989</c:v>
                </c:pt>
                <c:pt idx="1">
                  <c:v>3.1693013513513506</c:v>
                </c:pt>
                <c:pt idx="2">
                  <c:v>4.1006864864864863</c:v>
                </c:pt>
                <c:pt idx="3">
                  <c:v>3.5770148648648648</c:v>
                </c:pt>
                <c:pt idx="4">
                  <c:v>3.8653594594594596</c:v>
                </c:pt>
                <c:pt idx="5">
                  <c:v>4.4290332432432438</c:v>
                </c:pt>
                <c:pt idx="6">
                  <c:v>5.413756486486486</c:v>
                </c:pt>
                <c:pt idx="7">
                  <c:v>4.4759086486486472</c:v>
                </c:pt>
                <c:pt idx="8">
                  <c:v>4.4780948648648629</c:v>
                </c:pt>
                <c:pt idx="9">
                  <c:v>4.5381002702702693</c:v>
                </c:pt>
                <c:pt idx="10">
                  <c:v>3.3741856756756752</c:v>
                </c:pt>
                <c:pt idx="11">
                  <c:v>4.3218454054054067</c:v>
                </c:pt>
                <c:pt idx="12">
                  <c:v>3.9439054054054061</c:v>
                </c:pt>
                <c:pt idx="13">
                  <c:v>5.1559372972972968</c:v>
                </c:pt>
                <c:pt idx="14">
                  <c:v>4.0052608108108094</c:v>
                </c:pt>
                <c:pt idx="15">
                  <c:v>3.8685616216216214</c:v>
                </c:pt>
                <c:pt idx="16">
                  <c:v>7.669859729729728</c:v>
                </c:pt>
                <c:pt idx="17">
                  <c:v>7.4678562162162176</c:v>
                </c:pt>
                <c:pt idx="18">
                  <c:v>3.2056948648648649</c:v>
                </c:pt>
                <c:pt idx="19">
                  <c:v>4.6805924324324319</c:v>
                </c:pt>
                <c:pt idx="20">
                  <c:v>4.5664340540540547</c:v>
                </c:pt>
                <c:pt idx="21">
                  <c:v>5.4412527027027027</c:v>
                </c:pt>
                <c:pt idx="22">
                  <c:v>4.4597883783783798</c:v>
                </c:pt>
                <c:pt idx="23">
                  <c:v>3.7411975675675682</c:v>
                </c:pt>
                <c:pt idx="24">
                  <c:v>3.5181681081081093</c:v>
                </c:pt>
              </c:numCache>
            </c:numRef>
          </c:val>
          <c:smooth val="0"/>
        </c:ser>
        <c:ser>
          <c:idx val="1"/>
          <c:order val="1"/>
          <c:tx>
            <c:strRef>
              <c:f>'Edited means, poles only'!$A$80</c:f>
              <c:strCache>
                <c:ptCount val="1"/>
                <c:pt idx="0">
                  <c:v>5/02/2013</c:v>
                </c:pt>
              </c:strCache>
            </c:strRef>
          </c:tx>
          <c:val>
            <c:numRef>
              <c:f>'Edited poles only'!$CR$57:$CR$81</c:f>
              <c:numCache>
                <c:formatCode>0.0</c:formatCode>
                <c:ptCount val="25"/>
                <c:pt idx="0">
                  <c:v>7.1025700000000001</c:v>
                </c:pt>
                <c:pt idx="1">
                  <c:v>2.23753</c:v>
                </c:pt>
                <c:pt idx="2">
                  <c:v>3.8138200000000002</c:v>
                </c:pt>
                <c:pt idx="3">
                  <c:v>4.0483200000000004</c:v>
                </c:pt>
                <c:pt idx="4">
                  <c:v>4.2562600000000002</c:v>
                </c:pt>
                <c:pt idx="5">
                  <c:v>5.5439999999999996</c:v>
                </c:pt>
                <c:pt idx="6">
                  <c:v>5.5359699999999998</c:v>
                </c:pt>
                <c:pt idx="7">
                  <c:v>5.0519299999999996</c:v>
                </c:pt>
                <c:pt idx="8">
                  <c:v>4.86111</c:v>
                </c:pt>
                <c:pt idx="9">
                  <c:v>4.8232600000000003</c:v>
                </c:pt>
                <c:pt idx="10">
                  <c:v>2.68215</c:v>
                </c:pt>
                <c:pt idx="11">
                  <c:v>4.3809300000000002</c:v>
                </c:pt>
                <c:pt idx="12">
                  <c:v>5.3803400000000003</c:v>
                </c:pt>
                <c:pt idx="13">
                  <c:v>5.0930600000000004</c:v>
                </c:pt>
                <c:pt idx="14">
                  <c:v>4.4562600000000003</c:v>
                </c:pt>
                <c:pt idx="15">
                  <c:v>4.5672699999999997</c:v>
                </c:pt>
                <c:pt idx="16">
                  <c:v>8.9157700000000002</c:v>
                </c:pt>
                <c:pt idx="17">
                  <c:v>7.0065299999999997</c:v>
                </c:pt>
                <c:pt idx="18">
                  <c:v>3.6545700000000001</c:v>
                </c:pt>
                <c:pt idx="19">
                  <c:v>4.1002900000000002</c:v>
                </c:pt>
                <c:pt idx="20">
                  <c:v>4.0453700000000001</c:v>
                </c:pt>
                <c:pt idx="21">
                  <c:v>5.6577599999999997</c:v>
                </c:pt>
                <c:pt idx="22">
                  <c:v>4.6341999999999999</c:v>
                </c:pt>
                <c:pt idx="23">
                  <c:v>3.3421799999999999</c:v>
                </c:pt>
                <c:pt idx="24">
                  <c:v>3.8973</c:v>
                </c:pt>
              </c:numCache>
            </c:numRef>
          </c:val>
          <c:smooth val="0"/>
        </c:ser>
        <c:dLbls>
          <c:showLegendKey val="0"/>
          <c:showVal val="0"/>
          <c:showCatName val="0"/>
          <c:showSerName val="0"/>
          <c:showPercent val="0"/>
          <c:showBubbleSize val="0"/>
        </c:dLbls>
        <c:marker val="1"/>
        <c:smooth val="0"/>
        <c:axId val="82242560"/>
        <c:axId val="83428480"/>
      </c:lineChart>
      <c:catAx>
        <c:axId val="822425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Station</a:t>
                </a:r>
              </a:p>
            </c:rich>
          </c:tx>
          <c:layout>
            <c:manualLayout>
              <c:xMode val="edge"/>
              <c:yMode val="edge"/>
              <c:x val="0.42916321458160722"/>
              <c:y val="0.933423913043478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3428480"/>
        <c:crosses val="autoZero"/>
        <c:auto val="1"/>
        <c:lblAlgn val="ctr"/>
        <c:lblOffset val="100"/>
        <c:tickLblSkip val="1"/>
        <c:tickMarkSkip val="1"/>
        <c:noMultiLvlLbl val="0"/>
      </c:catAx>
      <c:valAx>
        <c:axId val="8342848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U ppm</a:t>
                </a:r>
              </a:p>
            </c:rich>
          </c:tx>
          <c:layout>
            <c:manualLayout>
              <c:xMode val="edge"/>
              <c:yMode val="edge"/>
              <c:x val="1.0770505385252692E-2"/>
              <c:y val="0.4633152173913043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2242560"/>
        <c:crosses val="autoZero"/>
        <c:crossBetween val="between"/>
      </c:valAx>
      <c:spPr>
        <a:noFill/>
        <a:ln w="12700">
          <a:solidFill>
            <a:srgbClr val="808080"/>
          </a:solidFill>
          <a:prstDash val="solid"/>
        </a:ln>
      </c:spPr>
    </c:plotArea>
    <c:legend>
      <c:legendPos val="r"/>
      <c:layout>
        <c:manualLayout>
          <c:xMode val="edge"/>
          <c:yMode val="edge"/>
          <c:x val="0.84092792046396014"/>
          <c:y val="0.48777173913043476"/>
          <c:w val="0.14681411892478957"/>
          <c:h val="8.220365553853280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AU"/>
              <a:t>Th ppm - Last run against mean of last 30 runs.</a:t>
            </a:r>
          </a:p>
        </c:rich>
      </c:tx>
      <c:layout>
        <c:manualLayout>
          <c:xMode val="edge"/>
          <c:yMode val="edge"/>
          <c:x val="0.23777961888980942"/>
          <c:y val="2.0380434782608696E-2"/>
        </c:manualLayout>
      </c:layout>
      <c:overlay val="0"/>
      <c:spPr>
        <a:noFill/>
        <a:ln w="25400">
          <a:noFill/>
        </a:ln>
      </c:spPr>
    </c:title>
    <c:autoTitleDeleted val="0"/>
    <c:plotArea>
      <c:layout>
        <c:manualLayout>
          <c:layoutTarget val="inner"/>
          <c:xMode val="edge"/>
          <c:yMode val="edge"/>
          <c:x val="8.6992543496271738E-2"/>
          <c:y val="0.14266304347826086"/>
          <c:w val="0.73653686826843401"/>
          <c:h val="0.73097826086956519"/>
        </c:manualLayout>
      </c:layout>
      <c:lineChart>
        <c:grouping val="standard"/>
        <c:varyColors val="0"/>
        <c:ser>
          <c:idx val="0"/>
          <c:order val="0"/>
          <c:tx>
            <c:strRef>
              <c:f>'Edited poles only'!$I$54:$I$55</c:f>
              <c:strCache>
                <c:ptCount val="1"/>
                <c:pt idx="0">
                  <c:v>Average Th ppm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only'!$I$57:$I$81</c:f>
              <c:numCache>
                <c:formatCode>0.00</c:formatCode>
                <c:ptCount val="25"/>
                <c:pt idx="0">
                  <c:v>50.868275945945939</c:v>
                </c:pt>
                <c:pt idx="1">
                  <c:v>18.763182972972974</c:v>
                </c:pt>
                <c:pt idx="2">
                  <c:v>28.263753513513503</c:v>
                </c:pt>
                <c:pt idx="3">
                  <c:v>29.950788918918914</c:v>
                </c:pt>
                <c:pt idx="4">
                  <c:v>34.766341621621621</c:v>
                </c:pt>
                <c:pt idx="5">
                  <c:v>35.562884054054059</c:v>
                </c:pt>
                <c:pt idx="6">
                  <c:v>49.719072432432412</c:v>
                </c:pt>
                <c:pt idx="7">
                  <c:v>26.629137837837842</c:v>
                </c:pt>
                <c:pt idx="8">
                  <c:v>28.294649729729727</c:v>
                </c:pt>
                <c:pt idx="9">
                  <c:v>27.488395675675676</c:v>
                </c:pt>
                <c:pt idx="10">
                  <c:v>23.468215945945946</c:v>
                </c:pt>
                <c:pt idx="11">
                  <c:v>29.818097297297292</c:v>
                </c:pt>
                <c:pt idx="12">
                  <c:v>24.887624054054054</c:v>
                </c:pt>
                <c:pt idx="13">
                  <c:v>39.547386756756751</c:v>
                </c:pt>
                <c:pt idx="14">
                  <c:v>26.54716945945945</c:v>
                </c:pt>
                <c:pt idx="15">
                  <c:v>30.887924864864857</c:v>
                </c:pt>
                <c:pt idx="16">
                  <c:v>72.876186216216212</c:v>
                </c:pt>
                <c:pt idx="17">
                  <c:v>67.358820810810798</c:v>
                </c:pt>
                <c:pt idx="18">
                  <c:v>23.637751081081081</c:v>
                </c:pt>
                <c:pt idx="19">
                  <c:v>58.513196216216215</c:v>
                </c:pt>
                <c:pt idx="20">
                  <c:v>53.167144594594575</c:v>
                </c:pt>
                <c:pt idx="21">
                  <c:v>46.840790540540539</c:v>
                </c:pt>
                <c:pt idx="22">
                  <c:v>36.599354324324331</c:v>
                </c:pt>
                <c:pt idx="23">
                  <c:v>23.987917567567564</c:v>
                </c:pt>
                <c:pt idx="24">
                  <c:v>26.978884324324326</c:v>
                </c:pt>
              </c:numCache>
            </c:numRef>
          </c:val>
          <c:smooth val="0"/>
        </c:ser>
        <c:ser>
          <c:idx val="1"/>
          <c:order val="1"/>
          <c:tx>
            <c:strRef>
              <c:f>'Edited means, poles only'!$A$80</c:f>
              <c:strCache>
                <c:ptCount val="1"/>
                <c:pt idx="0">
                  <c:v>5/02/2013</c:v>
                </c:pt>
              </c:strCache>
            </c:strRef>
          </c:tx>
          <c:val>
            <c:numRef>
              <c:f>'Edited poles only'!$CS$57:$CS$81</c:f>
              <c:numCache>
                <c:formatCode>0.0</c:formatCode>
                <c:ptCount val="25"/>
                <c:pt idx="0">
                  <c:v>51.972430000000003</c:v>
                </c:pt>
                <c:pt idx="1">
                  <c:v>22.136369999999999</c:v>
                </c:pt>
                <c:pt idx="2">
                  <c:v>28.348369999999999</c:v>
                </c:pt>
                <c:pt idx="3">
                  <c:v>32.534579999999998</c:v>
                </c:pt>
                <c:pt idx="4">
                  <c:v>34.778060000000004</c:v>
                </c:pt>
                <c:pt idx="5">
                  <c:v>34.226909999999997</c:v>
                </c:pt>
                <c:pt idx="6">
                  <c:v>50.619840000000003</c:v>
                </c:pt>
                <c:pt idx="7">
                  <c:v>28.65354</c:v>
                </c:pt>
                <c:pt idx="8">
                  <c:v>30.056090000000001</c:v>
                </c:pt>
                <c:pt idx="9">
                  <c:v>27.525770000000001</c:v>
                </c:pt>
                <c:pt idx="10">
                  <c:v>24.941960000000002</c:v>
                </c:pt>
                <c:pt idx="11">
                  <c:v>28.315850000000001</c:v>
                </c:pt>
                <c:pt idx="12">
                  <c:v>23.455680000000001</c:v>
                </c:pt>
                <c:pt idx="13">
                  <c:v>41.043900000000001</c:v>
                </c:pt>
                <c:pt idx="14">
                  <c:v>25.259119999999999</c:v>
                </c:pt>
                <c:pt idx="15">
                  <c:v>29.718250000000001</c:v>
                </c:pt>
                <c:pt idx="16">
                  <c:v>72.355400000000003</c:v>
                </c:pt>
                <c:pt idx="17">
                  <c:v>68.692040000000006</c:v>
                </c:pt>
                <c:pt idx="18">
                  <c:v>23.38495</c:v>
                </c:pt>
                <c:pt idx="19">
                  <c:v>58.258760000000002</c:v>
                </c:pt>
                <c:pt idx="20">
                  <c:v>53.553359999999998</c:v>
                </c:pt>
                <c:pt idx="21">
                  <c:v>46.695520000000002</c:v>
                </c:pt>
                <c:pt idx="22">
                  <c:v>33.936129999999999</c:v>
                </c:pt>
                <c:pt idx="23">
                  <c:v>25.05566</c:v>
                </c:pt>
                <c:pt idx="24">
                  <c:v>27.672720000000002</c:v>
                </c:pt>
              </c:numCache>
            </c:numRef>
          </c:val>
          <c:smooth val="0"/>
        </c:ser>
        <c:dLbls>
          <c:showLegendKey val="0"/>
          <c:showVal val="0"/>
          <c:showCatName val="0"/>
          <c:showSerName val="0"/>
          <c:showPercent val="0"/>
          <c:showBubbleSize val="0"/>
        </c:dLbls>
        <c:marker val="1"/>
        <c:smooth val="0"/>
        <c:axId val="85637760"/>
        <c:axId val="85644032"/>
      </c:lineChart>
      <c:catAx>
        <c:axId val="856377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Station</a:t>
                </a:r>
              </a:p>
            </c:rich>
          </c:tx>
          <c:layout>
            <c:manualLayout>
              <c:xMode val="edge"/>
              <c:yMode val="edge"/>
              <c:x val="0.42502071251035622"/>
              <c:y val="0.934782608695652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644032"/>
        <c:crosses val="autoZero"/>
        <c:auto val="1"/>
        <c:lblAlgn val="ctr"/>
        <c:lblOffset val="100"/>
        <c:tickLblSkip val="1"/>
        <c:tickMarkSkip val="1"/>
        <c:noMultiLvlLbl val="0"/>
      </c:catAx>
      <c:valAx>
        <c:axId val="8564403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Th ppm</a:t>
                </a:r>
              </a:p>
            </c:rich>
          </c:tx>
          <c:layout>
            <c:manualLayout>
              <c:xMode val="edge"/>
              <c:yMode val="edge"/>
              <c:x val="9.9420049710024858E-3"/>
              <c:y val="0.4551630434782608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637760"/>
        <c:crosses val="autoZero"/>
        <c:crossBetween val="between"/>
      </c:valAx>
      <c:spPr>
        <a:noFill/>
        <a:ln w="12700">
          <a:solidFill>
            <a:srgbClr val="808080"/>
          </a:solidFill>
          <a:prstDash val="solid"/>
        </a:ln>
      </c:spPr>
    </c:plotArea>
    <c:legend>
      <c:legendPos val="r"/>
      <c:layout>
        <c:manualLayout>
          <c:xMode val="edge"/>
          <c:yMode val="edge"/>
          <c:x val="0.83429991714995855"/>
          <c:y val="0.47010869565217389"/>
          <c:w val="0.15356578875916371"/>
          <c:h val="8.220365553853280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none" strike="noStrike" baseline="0">
                <a:solidFill>
                  <a:srgbClr val="000000"/>
                </a:solidFill>
                <a:latin typeface="Arial"/>
                <a:ea typeface="Arial"/>
                <a:cs typeface="Arial"/>
              </a:defRPr>
            </a:pPr>
            <a:r>
              <a:rPr lang="en-AU"/>
              <a:t>Carnamah test range, poles only.
Uranium</a:t>
            </a:r>
          </a:p>
        </c:rich>
      </c:tx>
      <c:layout>
        <c:manualLayout>
          <c:xMode val="edge"/>
          <c:yMode val="edge"/>
          <c:x val="0.32018561484918789"/>
          <c:y val="2.0359281437125749E-2"/>
        </c:manualLayout>
      </c:layout>
      <c:overlay val="0"/>
      <c:spPr>
        <a:noFill/>
        <a:ln w="25400">
          <a:noFill/>
        </a:ln>
      </c:spPr>
    </c:title>
    <c:autoTitleDeleted val="0"/>
    <c:plotArea>
      <c:layout>
        <c:manualLayout>
          <c:layoutTarget val="inner"/>
          <c:xMode val="edge"/>
          <c:yMode val="edge"/>
          <c:x val="7.9659706109822107E-2"/>
          <c:y val="0.14011976047904193"/>
          <c:w val="0.79195668986852275"/>
          <c:h val="0.69820359281437128"/>
        </c:manualLayout>
      </c:layout>
      <c:lineChart>
        <c:grouping val="standard"/>
        <c:varyColors val="0"/>
        <c:ser>
          <c:idx val="8"/>
          <c:order val="0"/>
          <c:tx>
            <c:v>30-06-98</c:v>
          </c:tx>
          <c:spPr>
            <a:ln w="12700">
              <a:solidFill>
                <a:srgbClr val="339966"/>
              </a:solidFill>
              <a:prstDash val="solid"/>
            </a:ln>
          </c:spPr>
          <c:marker>
            <c:symbol val="square"/>
            <c:size val="5"/>
            <c:spPr>
              <a:solidFill>
                <a:srgbClr val="339966"/>
              </a:solidFill>
              <a:ln>
                <a:solidFill>
                  <a:srgbClr val="3399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only'!$AJ$6:$AJ$30</c:f>
              <c:numCache>
                <c:formatCode>0.0</c:formatCode>
                <c:ptCount val="25"/>
                <c:pt idx="0">
                  <c:v>7.08</c:v>
                </c:pt>
                <c:pt idx="1">
                  <c:v>3.36</c:v>
                </c:pt>
                <c:pt idx="2">
                  <c:v>4.3899999999999997</c:v>
                </c:pt>
                <c:pt idx="3">
                  <c:v>2.74</c:v>
                </c:pt>
                <c:pt idx="4">
                  <c:v>5.41</c:v>
                </c:pt>
                <c:pt idx="5">
                  <c:v>4.47</c:v>
                </c:pt>
                <c:pt idx="6">
                  <c:v>5.89</c:v>
                </c:pt>
                <c:pt idx="7">
                  <c:v>4.1100000000000003</c:v>
                </c:pt>
                <c:pt idx="8">
                  <c:v>4.7699999999999996</c:v>
                </c:pt>
                <c:pt idx="9">
                  <c:v>4.49</c:v>
                </c:pt>
                <c:pt idx="10">
                  <c:v>2.99</c:v>
                </c:pt>
                <c:pt idx="11">
                  <c:v>4.9400000000000004</c:v>
                </c:pt>
                <c:pt idx="12">
                  <c:v>3.77</c:v>
                </c:pt>
                <c:pt idx="13">
                  <c:v>4.7</c:v>
                </c:pt>
                <c:pt idx="14">
                  <c:v>3.79</c:v>
                </c:pt>
                <c:pt idx="15">
                  <c:v>3.06</c:v>
                </c:pt>
                <c:pt idx="16">
                  <c:v>9.73</c:v>
                </c:pt>
                <c:pt idx="17">
                  <c:v>8.4700000000000006</c:v>
                </c:pt>
                <c:pt idx="18">
                  <c:v>3.5</c:v>
                </c:pt>
                <c:pt idx="19">
                  <c:v>6.87</c:v>
                </c:pt>
                <c:pt idx="20">
                  <c:v>4.8899999999999997</c:v>
                </c:pt>
                <c:pt idx="21">
                  <c:v>6.11</c:v>
                </c:pt>
                <c:pt idx="22">
                  <c:v>4.99</c:v>
                </c:pt>
                <c:pt idx="23">
                  <c:v>5.0599999999999996</c:v>
                </c:pt>
                <c:pt idx="24">
                  <c:v>3.46</c:v>
                </c:pt>
              </c:numCache>
            </c:numRef>
          </c:val>
          <c:smooth val="0"/>
        </c:ser>
        <c:ser>
          <c:idx val="9"/>
          <c:order val="1"/>
          <c:tx>
            <c:v>08-09-98</c:v>
          </c:tx>
          <c:spPr>
            <a:ln w="12700">
              <a:solidFill>
                <a:srgbClr val="CCFFFF"/>
              </a:solidFill>
              <a:prstDash val="solid"/>
            </a:ln>
          </c:spPr>
          <c:marker>
            <c:symbol val="diamond"/>
            <c:size val="5"/>
            <c:spPr>
              <a:solidFill>
                <a:srgbClr val="CCFFFF"/>
              </a:solidFill>
              <a:ln>
                <a:solidFill>
                  <a:srgbClr val="CC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only'!$AN$6:$AN$30</c:f>
              <c:numCache>
                <c:formatCode>0.0</c:formatCode>
                <c:ptCount val="25"/>
                <c:pt idx="0">
                  <c:v>7.04</c:v>
                </c:pt>
                <c:pt idx="1">
                  <c:v>2.67</c:v>
                </c:pt>
                <c:pt idx="2">
                  <c:v>2.65</c:v>
                </c:pt>
                <c:pt idx="3">
                  <c:v>3.46</c:v>
                </c:pt>
                <c:pt idx="4">
                  <c:v>4.1399999999999997</c:v>
                </c:pt>
                <c:pt idx="5">
                  <c:v>5.12</c:v>
                </c:pt>
                <c:pt idx="6">
                  <c:v>5.37</c:v>
                </c:pt>
                <c:pt idx="7">
                  <c:v>5.38</c:v>
                </c:pt>
                <c:pt idx="8">
                  <c:v>4.7</c:v>
                </c:pt>
                <c:pt idx="9">
                  <c:v>4.8099999999999996</c:v>
                </c:pt>
                <c:pt idx="10">
                  <c:v>2.1800000000000002</c:v>
                </c:pt>
                <c:pt idx="11">
                  <c:v>4.5599999999999996</c:v>
                </c:pt>
                <c:pt idx="12">
                  <c:v>3.18</c:v>
                </c:pt>
                <c:pt idx="13">
                  <c:v>5.56</c:v>
                </c:pt>
                <c:pt idx="14">
                  <c:v>3.43</c:v>
                </c:pt>
                <c:pt idx="15">
                  <c:v>4.01</c:v>
                </c:pt>
                <c:pt idx="16">
                  <c:v>8.6</c:v>
                </c:pt>
                <c:pt idx="17">
                  <c:v>7.22</c:v>
                </c:pt>
                <c:pt idx="18">
                  <c:v>2.7</c:v>
                </c:pt>
                <c:pt idx="19">
                  <c:v>6.05</c:v>
                </c:pt>
                <c:pt idx="20">
                  <c:v>4.17</c:v>
                </c:pt>
                <c:pt idx="21">
                  <c:v>5.61</c:v>
                </c:pt>
                <c:pt idx="22">
                  <c:v>4.6399999999999997</c:v>
                </c:pt>
                <c:pt idx="23">
                  <c:v>4.28</c:v>
                </c:pt>
                <c:pt idx="24">
                  <c:v>2.5499999999999998</c:v>
                </c:pt>
              </c:numCache>
            </c:numRef>
          </c:val>
          <c:smooth val="0"/>
        </c:ser>
        <c:ser>
          <c:idx val="10"/>
          <c:order val="2"/>
          <c:tx>
            <c:v>23-09-98</c:v>
          </c:tx>
          <c:spPr>
            <a:ln w="12700">
              <a:solidFill>
                <a:srgbClr val="CCFFCC"/>
              </a:solidFill>
              <a:prstDash val="solid"/>
            </a:ln>
          </c:spPr>
          <c:marker>
            <c:symbol val="square"/>
            <c:size val="5"/>
            <c:spPr>
              <a:solidFill>
                <a:srgbClr val="CCFFCC"/>
              </a:solidFill>
              <a:ln>
                <a:solidFill>
                  <a:srgbClr val="CCFF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only'!$AR$6:$AR$30</c:f>
              <c:numCache>
                <c:formatCode>0.0</c:formatCode>
                <c:ptCount val="25"/>
                <c:pt idx="0">
                  <c:v>7.12</c:v>
                </c:pt>
                <c:pt idx="1">
                  <c:v>2.73</c:v>
                </c:pt>
                <c:pt idx="2">
                  <c:v>4.03</c:v>
                </c:pt>
                <c:pt idx="3">
                  <c:v>2.68</c:v>
                </c:pt>
                <c:pt idx="4">
                  <c:v>2.4300000000000002</c:v>
                </c:pt>
                <c:pt idx="5">
                  <c:v>4.3</c:v>
                </c:pt>
                <c:pt idx="6">
                  <c:v>5.88</c:v>
                </c:pt>
                <c:pt idx="7">
                  <c:v>3.9</c:v>
                </c:pt>
                <c:pt idx="8">
                  <c:v>4.82</c:v>
                </c:pt>
                <c:pt idx="9">
                  <c:v>4.18</c:v>
                </c:pt>
                <c:pt idx="10">
                  <c:v>3.95</c:v>
                </c:pt>
                <c:pt idx="11">
                  <c:v>3.35</c:v>
                </c:pt>
                <c:pt idx="12">
                  <c:v>3.57</c:v>
                </c:pt>
                <c:pt idx="13">
                  <c:v>5.93</c:v>
                </c:pt>
                <c:pt idx="14">
                  <c:v>3.28</c:v>
                </c:pt>
                <c:pt idx="15">
                  <c:v>2.82</c:v>
                </c:pt>
                <c:pt idx="16">
                  <c:v>9.16</c:v>
                </c:pt>
                <c:pt idx="17">
                  <c:v>8.44</c:v>
                </c:pt>
                <c:pt idx="18">
                  <c:v>1.71</c:v>
                </c:pt>
                <c:pt idx="19">
                  <c:v>4.28</c:v>
                </c:pt>
                <c:pt idx="20">
                  <c:v>4.75</c:v>
                </c:pt>
                <c:pt idx="21">
                  <c:v>6.17</c:v>
                </c:pt>
                <c:pt idx="22">
                  <c:v>5.49</c:v>
                </c:pt>
                <c:pt idx="23">
                  <c:v>3.62</c:v>
                </c:pt>
                <c:pt idx="24">
                  <c:v>2.62</c:v>
                </c:pt>
              </c:numCache>
            </c:numRef>
          </c:val>
          <c:smooth val="0"/>
        </c:ser>
        <c:ser>
          <c:idx val="11"/>
          <c:order val="3"/>
          <c:tx>
            <c:v>27-10-98</c:v>
          </c:tx>
          <c:spPr>
            <a:ln w="12700">
              <a:solidFill>
                <a:srgbClr val="FFCC00"/>
              </a:solidFill>
              <a:prstDash val="solid"/>
            </a:ln>
          </c:spPr>
          <c:marker>
            <c:symbol val="triangle"/>
            <c:size val="5"/>
            <c:spPr>
              <a:solidFill>
                <a:srgbClr val="FFCC00"/>
              </a:solidFill>
              <a:ln>
                <a:solidFill>
                  <a:srgbClr val="FF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only'!$AV$6:$AV$30</c:f>
              <c:numCache>
                <c:formatCode>0.0</c:formatCode>
                <c:ptCount val="25"/>
                <c:pt idx="0">
                  <c:v>7.4</c:v>
                </c:pt>
                <c:pt idx="1">
                  <c:v>2.1</c:v>
                </c:pt>
                <c:pt idx="2">
                  <c:v>3.6</c:v>
                </c:pt>
                <c:pt idx="3">
                  <c:v>2.8</c:v>
                </c:pt>
                <c:pt idx="4">
                  <c:v>3.4</c:v>
                </c:pt>
                <c:pt idx="5">
                  <c:v>4.4000000000000004</c:v>
                </c:pt>
                <c:pt idx="6">
                  <c:v>4.5</c:v>
                </c:pt>
                <c:pt idx="7">
                  <c:v>2.2999999999999998</c:v>
                </c:pt>
                <c:pt idx="8">
                  <c:v>4.5</c:v>
                </c:pt>
                <c:pt idx="9">
                  <c:v>4.5999999999999996</c:v>
                </c:pt>
                <c:pt idx="10">
                  <c:v>3</c:v>
                </c:pt>
                <c:pt idx="11">
                  <c:v>3.2</c:v>
                </c:pt>
                <c:pt idx="12">
                  <c:v>3.5</c:v>
                </c:pt>
                <c:pt idx="13">
                  <c:v>4.5999999999999996</c:v>
                </c:pt>
                <c:pt idx="14">
                  <c:v>3.3</c:v>
                </c:pt>
                <c:pt idx="15">
                  <c:v>3.2</c:v>
                </c:pt>
                <c:pt idx="16">
                  <c:v>4.0999999999999996</c:v>
                </c:pt>
                <c:pt idx="17">
                  <c:v>7.5</c:v>
                </c:pt>
                <c:pt idx="18">
                  <c:v>3.2</c:v>
                </c:pt>
                <c:pt idx="19">
                  <c:v>4</c:v>
                </c:pt>
                <c:pt idx="20">
                  <c:v>4.4000000000000004</c:v>
                </c:pt>
                <c:pt idx="21">
                  <c:v>5.7</c:v>
                </c:pt>
                <c:pt idx="22">
                  <c:v>3.7</c:v>
                </c:pt>
                <c:pt idx="23">
                  <c:v>3.5</c:v>
                </c:pt>
                <c:pt idx="24">
                  <c:v>2.7</c:v>
                </c:pt>
              </c:numCache>
            </c:numRef>
          </c:val>
          <c:smooth val="0"/>
        </c:ser>
        <c:ser>
          <c:idx val="12"/>
          <c:order val="4"/>
          <c:tx>
            <c:v>22-12-98</c:v>
          </c:tx>
          <c:spPr>
            <a:ln w="12700">
              <a:solidFill>
                <a:srgbClr val="99CCFF"/>
              </a:solidFill>
              <a:prstDash val="solid"/>
            </a:ln>
          </c:spPr>
          <c:marker>
            <c:symbol val="x"/>
            <c:size val="5"/>
            <c:spPr>
              <a:noFill/>
              <a:ln>
                <a:solidFill>
                  <a:srgbClr val="99CC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only'!$AZ$6:$AZ$30</c:f>
              <c:numCache>
                <c:formatCode>0.0</c:formatCode>
                <c:ptCount val="25"/>
                <c:pt idx="0">
                  <c:v>7.32</c:v>
                </c:pt>
                <c:pt idx="1">
                  <c:v>2.93</c:v>
                </c:pt>
                <c:pt idx="2">
                  <c:v>3.98</c:v>
                </c:pt>
                <c:pt idx="3">
                  <c:v>3.19</c:v>
                </c:pt>
                <c:pt idx="4">
                  <c:v>3.45</c:v>
                </c:pt>
                <c:pt idx="5">
                  <c:v>5.72</c:v>
                </c:pt>
                <c:pt idx="6">
                  <c:v>5.72</c:v>
                </c:pt>
                <c:pt idx="7">
                  <c:v>4.5</c:v>
                </c:pt>
                <c:pt idx="8">
                  <c:v>4.16</c:v>
                </c:pt>
                <c:pt idx="9">
                  <c:v>4.5199999999999996</c:v>
                </c:pt>
                <c:pt idx="10">
                  <c:v>3.17</c:v>
                </c:pt>
                <c:pt idx="11">
                  <c:v>3.86</c:v>
                </c:pt>
                <c:pt idx="12">
                  <c:v>3.72</c:v>
                </c:pt>
                <c:pt idx="13">
                  <c:v>5.62</c:v>
                </c:pt>
                <c:pt idx="14">
                  <c:v>4.18</c:v>
                </c:pt>
                <c:pt idx="15">
                  <c:v>4.42</c:v>
                </c:pt>
                <c:pt idx="16">
                  <c:v>10.47</c:v>
                </c:pt>
                <c:pt idx="17">
                  <c:v>7.57</c:v>
                </c:pt>
                <c:pt idx="18">
                  <c:v>3.76</c:v>
                </c:pt>
                <c:pt idx="19">
                  <c:v>5.59</c:v>
                </c:pt>
                <c:pt idx="20">
                  <c:v>5.17</c:v>
                </c:pt>
                <c:pt idx="21">
                  <c:v>5.75</c:v>
                </c:pt>
                <c:pt idx="22">
                  <c:v>3.6</c:v>
                </c:pt>
                <c:pt idx="23">
                  <c:v>3.11</c:v>
                </c:pt>
                <c:pt idx="24">
                  <c:v>2.13</c:v>
                </c:pt>
              </c:numCache>
            </c:numRef>
          </c:val>
          <c:smooth val="0"/>
        </c:ser>
        <c:ser>
          <c:idx val="13"/>
          <c:order val="5"/>
          <c:tx>
            <c:v>22-01-99</c:v>
          </c:tx>
          <c:spPr>
            <a:ln w="12700">
              <a:solidFill>
                <a:srgbClr val="FF99CC"/>
              </a:solidFill>
              <a:prstDash val="solid"/>
            </a:ln>
          </c:spPr>
          <c:marker>
            <c:symbol val="star"/>
            <c:size val="5"/>
            <c:spPr>
              <a:noFill/>
              <a:ln>
                <a:solidFill>
                  <a:srgbClr val="FF99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only'!$BD$6:$BD$30</c:f>
              <c:numCache>
                <c:formatCode>0.0</c:formatCode>
                <c:ptCount val="25"/>
                <c:pt idx="0">
                  <c:v>6.5</c:v>
                </c:pt>
                <c:pt idx="1">
                  <c:v>3.2</c:v>
                </c:pt>
                <c:pt idx="2">
                  <c:v>1.8</c:v>
                </c:pt>
                <c:pt idx="3">
                  <c:v>2</c:v>
                </c:pt>
                <c:pt idx="4">
                  <c:v>5</c:v>
                </c:pt>
                <c:pt idx="5">
                  <c:v>4.5999999999999996</c:v>
                </c:pt>
                <c:pt idx="6">
                  <c:v>6.7</c:v>
                </c:pt>
                <c:pt idx="7">
                  <c:v>6</c:v>
                </c:pt>
                <c:pt idx="8">
                  <c:v>2.8</c:v>
                </c:pt>
                <c:pt idx="9">
                  <c:v>3.4</c:v>
                </c:pt>
                <c:pt idx="10">
                  <c:v>3.3</c:v>
                </c:pt>
                <c:pt idx="11">
                  <c:v>3.6</c:v>
                </c:pt>
                <c:pt idx="12">
                  <c:v>4.4000000000000004</c:v>
                </c:pt>
                <c:pt idx="13">
                  <c:v>3.5</c:v>
                </c:pt>
                <c:pt idx="14">
                  <c:v>4.4000000000000004</c:v>
                </c:pt>
                <c:pt idx="15">
                  <c:v>4.4000000000000004</c:v>
                </c:pt>
                <c:pt idx="16">
                  <c:v>8.3000000000000007</c:v>
                </c:pt>
                <c:pt idx="17">
                  <c:v>10.3</c:v>
                </c:pt>
                <c:pt idx="18">
                  <c:v>2.2000000000000002</c:v>
                </c:pt>
                <c:pt idx="19">
                  <c:v>4.2</c:v>
                </c:pt>
                <c:pt idx="20">
                  <c:v>4.7</c:v>
                </c:pt>
                <c:pt idx="21">
                  <c:v>4.9000000000000004</c:v>
                </c:pt>
                <c:pt idx="22">
                  <c:v>4.8</c:v>
                </c:pt>
                <c:pt idx="23">
                  <c:v>4</c:v>
                </c:pt>
                <c:pt idx="24">
                  <c:v>3.8</c:v>
                </c:pt>
              </c:numCache>
            </c:numRef>
          </c:val>
          <c:smooth val="0"/>
        </c:ser>
        <c:ser>
          <c:idx val="14"/>
          <c:order val="6"/>
          <c:tx>
            <c:v>11-04-99</c:v>
          </c:tx>
          <c:spPr>
            <a:ln w="12700">
              <a:solidFill>
                <a:srgbClr val="CC99FF"/>
              </a:solidFill>
              <a:prstDash val="solid"/>
            </a:ln>
          </c:spPr>
          <c:marker>
            <c:symbol val="circle"/>
            <c:size val="5"/>
            <c:spPr>
              <a:solidFill>
                <a:srgbClr val="CC99FF"/>
              </a:solidFill>
              <a:ln>
                <a:solidFill>
                  <a:srgbClr val="CC99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only'!$BH$6:$BH$30</c:f>
              <c:numCache>
                <c:formatCode>0.0</c:formatCode>
                <c:ptCount val="25"/>
                <c:pt idx="0">
                  <c:v>7.77</c:v>
                </c:pt>
                <c:pt idx="1">
                  <c:v>3.78</c:v>
                </c:pt>
                <c:pt idx="2">
                  <c:v>5.76</c:v>
                </c:pt>
                <c:pt idx="3">
                  <c:v>3.78</c:v>
                </c:pt>
                <c:pt idx="4">
                  <c:v>3.38</c:v>
                </c:pt>
                <c:pt idx="5">
                  <c:v>3.85</c:v>
                </c:pt>
                <c:pt idx="6">
                  <c:v>4.47</c:v>
                </c:pt>
                <c:pt idx="7">
                  <c:v>4.71</c:v>
                </c:pt>
                <c:pt idx="8">
                  <c:v>4.7</c:v>
                </c:pt>
                <c:pt idx="9">
                  <c:v>3.83</c:v>
                </c:pt>
                <c:pt idx="10">
                  <c:v>2.96</c:v>
                </c:pt>
                <c:pt idx="11">
                  <c:v>3.93</c:v>
                </c:pt>
                <c:pt idx="12">
                  <c:v>3.06</c:v>
                </c:pt>
                <c:pt idx="13">
                  <c:v>5.81</c:v>
                </c:pt>
                <c:pt idx="14">
                  <c:v>4.01</c:v>
                </c:pt>
                <c:pt idx="15">
                  <c:v>4.6399999999999997</c:v>
                </c:pt>
                <c:pt idx="16">
                  <c:v>8.61</c:v>
                </c:pt>
                <c:pt idx="17">
                  <c:v>7.92</c:v>
                </c:pt>
                <c:pt idx="18">
                  <c:v>2.66</c:v>
                </c:pt>
                <c:pt idx="19">
                  <c:v>5.79</c:v>
                </c:pt>
                <c:pt idx="20">
                  <c:v>5.79</c:v>
                </c:pt>
                <c:pt idx="21">
                  <c:v>5.73</c:v>
                </c:pt>
                <c:pt idx="22">
                  <c:v>4.8499999999999996</c:v>
                </c:pt>
                <c:pt idx="23">
                  <c:v>3.64</c:v>
                </c:pt>
                <c:pt idx="24">
                  <c:v>4.99</c:v>
                </c:pt>
              </c:numCache>
            </c:numRef>
          </c:val>
          <c:smooth val="0"/>
        </c:ser>
        <c:ser>
          <c:idx val="15"/>
          <c:order val="7"/>
          <c:tx>
            <c:v>23-06-99</c:v>
          </c:tx>
          <c:spPr>
            <a:ln w="12700">
              <a:solidFill>
                <a:srgbClr val="FFCC99"/>
              </a:solidFill>
              <a:prstDash val="solid"/>
            </a:ln>
          </c:spPr>
          <c:marker>
            <c:symbol val="plus"/>
            <c:size val="5"/>
            <c:spPr>
              <a:noFill/>
              <a:ln>
                <a:solidFill>
                  <a:srgbClr val="FFCC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only'!$BL$6:$BL$30</c:f>
              <c:numCache>
                <c:formatCode>0.0</c:formatCode>
                <c:ptCount val="25"/>
                <c:pt idx="0">
                  <c:v>5.09</c:v>
                </c:pt>
                <c:pt idx="1">
                  <c:v>2.02</c:v>
                </c:pt>
                <c:pt idx="2">
                  <c:v>3.59</c:v>
                </c:pt>
                <c:pt idx="3">
                  <c:v>4.55</c:v>
                </c:pt>
                <c:pt idx="4">
                  <c:v>3.62</c:v>
                </c:pt>
                <c:pt idx="5">
                  <c:v>4.57</c:v>
                </c:pt>
                <c:pt idx="6">
                  <c:v>4.28</c:v>
                </c:pt>
                <c:pt idx="7">
                  <c:v>3.41</c:v>
                </c:pt>
                <c:pt idx="8">
                  <c:v>3.02</c:v>
                </c:pt>
                <c:pt idx="9">
                  <c:v>4.12</c:v>
                </c:pt>
                <c:pt idx="10">
                  <c:v>1.33</c:v>
                </c:pt>
                <c:pt idx="11">
                  <c:v>3.98</c:v>
                </c:pt>
                <c:pt idx="12">
                  <c:v>3.16</c:v>
                </c:pt>
                <c:pt idx="13">
                  <c:v>4.1900000000000004</c:v>
                </c:pt>
                <c:pt idx="14">
                  <c:v>3.1</c:v>
                </c:pt>
                <c:pt idx="15">
                  <c:v>3</c:v>
                </c:pt>
                <c:pt idx="16">
                  <c:v>6.54</c:v>
                </c:pt>
                <c:pt idx="17">
                  <c:v>6.84</c:v>
                </c:pt>
                <c:pt idx="18">
                  <c:v>1.63</c:v>
                </c:pt>
                <c:pt idx="19">
                  <c:v>4.47</c:v>
                </c:pt>
                <c:pt idx="20">
                  <c:v>3.17</c:v>
                </c:pt>
                <c:pt idx="21">
                  <c:v>4.66</c:v>
                </c:pt>
                <c:pt idx="22">
                  <c:v>5.34</c:v>
                </c:pt>
              </c:numCache>
            </c:numRef>
          </c:val>
          <c:smooth val="0"/>
        </c:ser>
        <c:ser>
          <c:idx val="16"/>
          <c:order val="8"/>
          <c:tx>
            <c:v>17-09-99</c:v>
          </c:tx>
          <c:spPr>
            <a:ln w="12700">
              <a:solidFill>
                <a:srgbClr val="3366FF"/>
              </a:solidFill>
              <a:prstDash val="solid"/>
            </a:ln>
          </c:spPr>
          <c:marker>
            <c:symbol val="dot"/>
            <c:size val="5"/>
            <c:spPr>
              <a:noFill/>
              <a:ln>
                <a:solidFill>
                  <a:srgbClr val="3366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only'!$BP$6:$BP$30</c:f>
              <c:numCache>
                <c:formatCode>0.0</c:formatCode>
                <c:ptCount val="25"/>
                <c:pt idx="0">
                  <c:v>7.04</c:v>
                </c:pt>
                <c:pt idx="1">
                  <c:v>2.09</c:v>
                </c:pt>
                <c:pt idx="2">
                  <c:v>3.65</c:v>
                </c:pt>
                <c:pt idx="3">
                  <c:v>2.82</c:v>
                </c:pt>
                <c:pt idx="4">
                  <c:v>3.5</c:v>
                </c:pt>
                <c:pt idx="5">
                  <c:v>3.76</c:v>
                </c:pt>
                <c:pt idx="6">
                  <c:v>4.18</c:v>
                </c:pt>
                <c:pt idx="7">
                  <c:v>3.31</c:v>
                </c:pt>
                <c:pt idx="8">
                  <c:v>3.98</c:v>
                </c:pt>
                <c:pt idx="9">
                  <c:v>3.79</c:v>
                </c:pt>
                <c:pt idx="10">
                  <c:v>2.4500000000000002</c:v>
                </c:pt>
                <c:pt idx="11">
                  <c:v>4.55</c:v>
                </c:pt>
                <c:pt idx="12">
                  <c:v>3.4</c:v>
                </c:pt>
                <c:pt idx="13">
                  <c:v>4.66</c:v>
                </c:pt>
                <c:pt idx="14">
                  <c:v>1.89</c:v>
                </c:pt>
                <c:pt idx="15">
                  <c:v>4.01</c:v>
                </c:pt>
                <c:pt idx="16">
                  <c:v>7.7</c:v>
                </c:pt>
                <c:pt idx="17">
                  <c:v>6.25</c:v>
                </c:pt>
                <c:pt idx="18">
                  <c:v>3.33</c:v>
                </c:pt>
                <c:pt idx="19">
                  <c:v>5.95</c:v>
                </c:pt>
                <c:pt idx="20">
                  <c:v>5.13</c:v>
                </c:pt>
                <c:pt idx="21">
                  <c:v>5.69</c:v>
                </c:pt>
                <c:pt idx="22">
                  <c:v>3.77</c:v>
                </c:pt>
                <c:pt idx="23">
                  <c:v>3.74</c:v>
                </c:pt>
                <c:pt idx="24">
                  <c:v>3.63</c:v>
                </c:pt>
              </c:numCache>
            </c:numRef>
          </c:val>
          <c:smooth val="0"/>
        </c:ser>
        <c:ser>
          <c:idx val="17"/>
          <c:order val="9"/>
          <c:tx>
            <c:v>20-10-99</c:v>
          </c:tx>
          <c:spPr>
            <a:ln w="12700">
              <a:solidFill>
                <a:srgbClr val="33CCCC"/>
              </a:solidFill>
              <a:prstDash val="solid"/>
            </a:ln>
          </c:spPr>
          <c:marker>
            <c:symbol val="dash"/>
            <c:size val="5"/>
            <c:spPr>
              <a:noFill/>
              <a:ln>
                <a:solidFill>
                  <a:srgbClr val="33CC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only'!$BT$6:$BT$30</c:f>
              <c:numCache>
                <c:formatCode>0.0</c:formatCode>
                <c:ptCount val="25"/>
                <c:pt idx="0">
                  <c:v>6.87</c:v>
                </c:pt>
                <c:pt idx="1">
                  <c:v>3.21</c:v>
                </c:pt>
                <c:pt idx="2">
                  <c:v>4.1500000000000004</c:v>
                </c:pt>
                <c:pt idx="3">
                  <c:v>4.0999999999999996</c:v>
                </c:pt>
                <c:pt idx="4">
                  <c:v>4.5599999999999996</c:v>
                </c:pt>
                <c:pt idx="5">
                  <c:v>4.3099999999999996</c:v>
                </c:pt>
                <c:pt idx="6">
                  <c:v>6.1</c:v>
                </c:pt>
                <c:pt idx="7">
                  <c:v>4.2699999999999996</c:v>
                </c:pt>
                <c:pt idx="8">
                  <c:v>5.53</c:v>
                </c:pt>
                <c:pt idx="9">
                  <c:v>3.5</c:v>
                </c:pt>
                <c:pt idx="10">
                  <c:v>2.79</c:v>
                </c:pt>
                <c:pt idx="11">
                  <c:v>3.75</c:v>
                </c:pt>
                <c:pt idx="12">
                  <c:v>3.86</c:v>
                </c:pt>
                <c:pt idx="13">
                  <c:v>4.9800000000000004</c:v>
                </c:pt>
                <c:pt idx="14">
                  <c:v>3.32</c:v>
                </c:pt>
                <c:pt idx="15">
                  <c:v>3.37</c:v>
                </c:pt>
                <c:pt idx="16">
                  <c:v>7.64</c:v>
                </c:pt>
                <c:pt idx="17">
                  <c:v>8.7100000000000009</c:v>
                </c:pt>
                <c:pt idx="18">
                  <c:v>2.34</c:v>
                </c:pt>
                <c:pt idx="19">
                  <c:v>6.65</c:v>
                </c:pt>
                <c:pt idx="20">
                  <c:v>5.18</c:v>
                </c:pt>
                <c:pt idx="21">
                  <c:v>4.5999999999999996</c:v>
                </c:pt>
                <c:pt idx="22">
                  <c:v>6.14</c:v>
                </c:pt>
                <c:pt idx="23">
                  <c:v>4.4400000000000004</c:v>
                </c:pt>
                <c:pt idx="24">
                  <c:v>4.2699999999999996</c:v>
                </c:pt>
              </c:numCache>
            </c:numRef>
          </c:val>
          <c:smooth val="0"/>
        </c:ser>
        <c:ser>
          <c:idx val="18"/>
          <c:order val="10"/>
          <c:tx>
            <c:v>22-10-99</c:v>
          </c:tx>
          <c:spPr>
            <a:ln w="12700">
              <a:solidFill>
                <a:srgbClr val="99CC00"/>
              </a:solidFill>
              <a:prstDash val="solid"/>
            </a:ln>
          </c:spPr>
          <c:marker>
            <c:symbol val="diamond"/>
            <c:size val="5"/>
            <c:spPr>
              <a:solidFill>
                <a:srgbClr val="99CC00"/>
              </a:solidFill>
              <a:ln>
                <a:solidFill>
                  <a:srgbClr val="99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only'!$BX$6:$BX$30</c:f>
              <c:numCache>
                <c:formatCode>0.0</c:formatCode>
                <c:ptCount val="25"/>
                <c:pt idx="0">
                  <c:v>6.35</c:v>
                </c:pt>
                <c:pt idx="1">
                  <c:v>3.83</c:v>
                </c:pt>
                <c:pt idx="2">
                  <c:v>3.37</c:v>
                </c:pt>
                <c:pt idx="3">
                  <c:v>4.17</c:v>
                </c:pt>
                <c:pt idx="4">
                  <c:v>3.1</c:v>
                </c:pt>
                <c:pt idx="5">
                  <c:v>6.09</c:v>
                </c:pt>
                <c:pt idx="6">
                  <c:v>6.25</c:v>
                </c:pt>
                <c:pt idx="7">
                  <c:v>2.88</c:v>
                </c:pt>
                <c:pt idx="8">
                  <c:v>5.3</c:v>
                </c:pt>
                <c:pt idx="9">
                  <c:v>4.6399999999999997</c:v>
                </c:pt>
                <c:pt idx="10">
                  <c:v>4.21</c:v>
                </c:pt>
                <c:pt idx="11">
                  <c:v>4.8099999999999996</c:v>
                </c:pt>
                <c:pt idx="12">
                  <c:v>4.12</c:v>
                </c:pt>
                <c:pt idx="13">
                  <c:v>5.99</c:v>
                </c:pt>
                <c:pt idx="14">
                  <c:v>3.69</c:v>
                </c:pt>
                <c:pt idx="15">
                  <c:v>3.41</c:v>
                </c:pt>
                <c:pt idx="16">
                  <c:v>8.9600000000000009</c:v>
                </c:pt>
                <c:pt idx="17">
                  <c:v>9.91</c:v>
                </c:pt>
                <c:pt idx="18">
                  <c:v>1.76</c:v>
                </c:pt>
                <c:pt idx="19">
                  <c:v>4.58</c:v>
                </c:pt>
                <c:pt idx="20">
                  <c:v>4.54</c:v>
                </c:pt>
                <c:pt idx="21">
                  <c:v>6.81</c:v>
                </c:pt>
                <c:pt idx="22">
                  <c:v>4.41</c:v>
                </c:pt>
                <c:pt idx="23">
                  <c:v>3.23</c:v>
                </c:pt>
                <c:pt idx="24">
                  <c:v>3.49</c:v>
                </c:pt>
              </c:numCache>
            </c:numRef>
          </c:val>
          <c:smooth val="0"/>
        </c:ser>
        <c:ser>
          <c:idx val="19"/>
          <c:order val="11"/>
          <c:tx>
            <c:v>12-04-00</c:v>
          </c:tx>
          <c:spPr>
            <a:ln w="12700">
              <a:solidFill>
                <a:srgbClr val="FFCC00"/>
              </a:solidFill>
              <a:prstDash val="solid"/>
            </a:ln>
          </c:spPr>
          <c:marker>
            <c:symbol val="square"/>
            <c:size val="5"/>
            <c:spPr>
              <a:solidFill>
                <a:srgbClr val="FFCC00"/>
              </a:solidFill>
              <a:ln>
                <a:solidFill>
                  <a:srgbClr val="FF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only'!$CB$6:$CB$30</c:f>
              <c:numCache>
                <c:formatCode>0.0</c:formatCode>
                <c:ptCount val="25"/>
                <c:pt idx="0">
                  <c:v>7.76</c:v>
                </c:pt>
                <c:pt idx="1">
                  <c:v>3.65</c:v>
                </c:pt>
                <c:pt idx="2">
                  <c:v>3.47</c:v>
                </c:pt>
                <c:pt idx="3">
                  <c:v>3.54</c:v>
                </c:pt>
                <c:pt idx="4">
                  <c:v>4.42</c:v>
                </c:pt>
                <c:pt idx="5">
                  <c:v>6.13</c:v>
                </c:pt>
                <c:pt idx="6">
                  <c:v>6.83</c:v>
                </c:pt>
                <c:pt idx="7">
                  <c:v>4.12</c:v>
                </c:pt>
                <c:pt idx="8">
                  <c:v>5.49</c:v>
                </c:pt>
                <c:pt idx="9">
                  <c:v>5.05</c:v>
                </c:pt>
                <c:pt idx="10">
                  <c:v>3.05</c:v>
                </c:pt>
                <c:pt idx="11">
                  <c:v>5.48</c:v>
                </c:pt>
                <c:pt idx="12">
                  <c:v>3.36</c:v>
                </c:pt>
                <c:pt idx="13">
                  <c:v>6.42</c:v>
                </c:pt>
                <c:pt idx="14">
                  <c:v>3.96</c:v>
                </c:pt>
                <c:pt idx="15">
                  <c:v>3.85</c:v>
                </c:pt>
                <c:pt idx="16">
                  <c:v>8.98</c:v>
                </c:pt>
                <c:pt idx="17">
                  <c:v>7.96</c:v>
                </c:pt>
                <c:pt idx="18">
                  <c:v>2.0699999999999998</c:v>
                </c:pt>
                <c:pt idx="19">
                  <c:v>6.93</c:v>
                </c:pt>
                <c:pt idx="20">
                  <c:v>5.45</c:v>
                </c:pt>
                <c:pt idx="21">
                  <c:v>6.42</c:v>
                </c:pt>
                <c:pt idx="22">
                  <c:v>4.82</c:v>
                </c:pt>
                <c:pt idx="23">
                  <c:v>3.3</c:v>
                </c:pt>
                <c:pt idx="24">
                  <c:v>4.88</c:v>
                </c:pt>
              </c:numCache>
            </c:numRef>
          </c:val>
          <c:smooth val="0"/>
        </c:ser>
        <c:ser>
          <c:idx val="20"/>
          <c:order val="12"/>
          <c:tx>
            <c:v>31-05-00</c:v>
          </c:tx>
          <c:spPr>
            <a:ln w="12700">
              <a:solidFill>
                <a:srgbClr val="FF9900"/>
              </a:solidFill>
              <a:prstDash val="solid"/>
            </a:ln>
          </c:spPr>
          <c:marker>
            <c:symbol val="triangle"/>
            <c:size val="5"/>
            <c:spPr>
              <a:solidFill>
                <a:srgbClr val="FF9900"/>
              </a:solidFill>
              <a:ln>
                <a:solidFill>
                  <a:srgbClr val="FF99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only'!$CF$6:$CF$30</c:f>
              <c:numCache>
                <c:formatCode>0.0</c:formatCode>
                <c:ptCount val="25"/>
                <c:pt idx="0">
                  <c:v>6.7</c:v>
                </c:pt>
                <c:pt idx="1">
                  <c:v>2.2999999999999998</c:v>
                </c:pt>
                <c:pt idx="2">
                  <c:v>3.5</c:v>
                </c:pt>
                <c:pt idx="3">
                  <c:v>3.3</c:v>
                </c:pt>
                <c:pt idx="4">
                  <c:v>3.2</c:v>
                </c:pt>
                <c:pt idx="5">
                  <c:v>4.0999999999999996</c:v>
                </c:pt>
                <c:pt idx="6">
                  <c:v>5.9</c:v>
                </c:pt>
                <c:pt idx="7">
                  <c:v>3.6</c:v>
                </c:pt>
                <c:pt idx="8">
                  <c:v>3.1</c:v>
                </c:pt>
                <c:pt idx="9">
                  <c:v>4.9000000000000004</c:v>
                </c:pt>
                <c:pt idx="10">
                  <c:v>3.4</c:v>
                </c:pt>
                <c:pt idx="11">
                  <c:v>3.9</c:v>
                </c:pt>
                <c:pt idx="12">
                  <c:v>4.2</c:v>
                </c:pt>
                <c:pt idx="13">
                  <c:v>4.7</c:v>
                </c:pt>
                <c:pt idx="14">
                  <c:v>4.2</c:v>
                </c:pt>
                <c:pt idx="15">
                  <c:v>3.8</c:v>
                </c:pt>
                <c:pt idx="16">
                  <c:v>7.5</c:v>
                </c:pt>
                <c:pt idx="17">
                  <c:v>7.5</c:v>
                </c:pt>
                <c:pt idx="18">
                  <c:v>2.8</c:v>
                </c:pt>
                <c:pt idx="19">
                  <c:v>3.4</c:v>
                </c:pt>
                <c:pt idx="20">
                  <c:v>2.5</c:v>
                </c:pt>
                <c:pt idx="21">
                  <c:v>5.3</c:v>
                </c:pt>
                <c:pt idx="22">
                  <c:v>4</c:v>
                </c:pt>
                <c:pt idx="23">
                  <c:v>4.3</c:v>
                </c:pt>
                <c:pt idx="24">
                  <c:v>3</c:v>
                </c:pt>
              </c:numCache>
            </c:numRef>
          </c:val>
          <c:smooth val="0"/>
        </c:ser>
        <c:ser>
          <c:idx val="21"/>
          <c:order val="13"/>
          <c:tx>
            <c:v>02-07-00</c:v>
          </c:tx>
          <c:spPr>
            <a:ln w="12700">
              <a:solidFill>
                <a:srgbClr val="FF6600"/>
              </a:solidFill>
              <a:prstDash val="solid"/>
            </a:ln>
          </c:spPr>
          <c:marker>
            <c:symbol val="x"/>
            <c:size val="5"/>
            <c:spPr>
              <a:noFill/>
              <a:ln>
                <a:solidFill>
                  <a:srgbClr val="FF66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only'!$CJ$6:$CJ$30</c:f>
              <c:numCache>
                <c:formatCode>0.0</c:formatCode>
                <c:ptCount val="25"/>
                <c:pt idx="0">
                  <c:v>7.43</c:v>
                </c:pt>
                <c:pt idx="1">
                  <c:v>2.93</c:v>
                </c:pt>
                <c:pt idx="2">
                  <c:v>4.8499999999999996</c:v>
                </c:pt>
                <c:pt idx="3">
                  <c:v>3.07</c:v>
                </c:pt>
                <c:pt idx="4">
                  <c:v>5.66</c:v>
                </c:pt>
                <c:pt idx="5">
                  <c:v>5.67</c:v>
                </c:pt>
                <c:pt idx="6">
                  <c:v>7.59</c:v>
                </c:pt>
                <c:pt idx="7">
                  <c:v>4.3600000000000003</c:v>
                </c:pt>
                <c:pt idx="8">
                  <c:v>4.57</c:v>
                </c:pt>
                <c:pt idx="9">
                  <c:v>3.88</c:v>
                </c:pt>
                <c:pt idx="10">
                  <c:v>3.27</c:v>
                </c:pt>
                <c:pt idx="11">
                  <c:v>3.58</c:v>
                </c:pt>
                <c:pt idx="12">
                  <c:v>3.94</c:v>
                </c:pt>
                <c:pt idx="13">
                  <c:v>5.21</c:v>
                </c:pt>
                <c:pt idx="14">
                  <c:v>4.13</c:v>
                </c:pt>
                <c:pt idx="15">
                  <c:v>5.01</c:v>
                </c:pt>
                <c:pt idx="16">
                  <c:v>7.99</c:v>
                </c:pt>
                <c:pt idx="17">
                  <c:v>7.56</c:v>
                </c:pt>
                <c:pt idx="18">
                  <c:v>3.58</c:v>
                </c:pt>
                <c:pt idx="19">
                  <c:v>6.46</c:v>
                </c:pt>
                <c:pt idx="20">
                  <c:v>4.8899999999999997</c:v>
                </c:pt>
                <c:pt idx="21">
                  <c:v>4.08</c:v>
                </c:pt>
                <c:pt idx="22">
                  <c:v>3.81</c:v>
                </c:pt>
                <c:pt idx="23">
                  <c:v>2.61</c:v>
                </c:pt>
                <c:pt idx="24">
                  <c:v>2.72</c:v>
                </c:pt>
              </c:numCache>
            </c:numRef>
          </c:val>
          <c:smooth val="0"/>
        </c:ser>
        <c:ser>
          <c:idx val="22"/>
          <c:order val="14"/>
          <c:tx>
            <c:v>17-07-00</c:v>
          </c:tx>
          <c:spPr>
            <a:ln w="12700">
              <a:solidFill>
                <a:srgbClr val="666699"/>
              </a:solidFill>
              <a:prstDash val="solid"/>
            </a:ln>
          </c:spPr>
          <c:marker>
            <c:symbol val="star"/>
            <c:size val="5"/>
            <c:spPr>
              <a:noFill/>
              <a:ln>
                <a:solidFill>
                  <a:srgbClr val="6666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only'!$CN$6:$CN$30</c:f>
              <c:numCache>
                <c:formatCode>0.0</c:formatCode>
                <c:ptCount val="25"/>
                <c:pt idx="0">
                  <c:v>5.62</c:v>
                </c:pt>
                <c:pt idx="1">
                  <c:v>2.23</c:v>
                </c:pt>
                <c:pt idx="2">
                  <c:v>4.22</c:v>
                </c:pt>
                <c:pt idx="3">
                  <c:v>3.11</c:v>
                </c:pt>
                <c:pt idx="4">
                  <c:v>2.2200000000000002</c:v>
                </c:pt>
                <c:pt idx="5">
                  <c:v>3.08</c:v>
                </c:pt>
                <c:pt idx="6">
                  <c:v>5.16</c:v>
                </c:pt>
                <c:pt idx="7">
                  <c:v>4.6100000000000003</c:v>
                </c:pt>
                <c:pt idx="8">
                  <c:v>4.28</c:v>
                </c:pt>
                <c:pt idx="9">
                  <c:v>3.19</c:v>
                </c:pt>
                <c:pt idx="10">
                  <c:v>2.94</c:v>
                </c:pt>
                <c:pt idx="11">
                  <c:v>3.99</c:v>
                </c:pt>
                <c:pt idx="12">
                  <c:v>4.38</c:v>
                </c:pt>
                <c:pt idx="13">
                  <c:v>5.05</c:v>
                </c:pt>
                <c:pt idx="14">
                  <c:v>3.05</c:v>
                </c:pt>
                <c:pt idx="15">
                  <c:v>3.02</c:v>
                </c:pt>
                <c:pt idx="16">
                  <c:v>7.39</c:v>
                </c:pt>
                <c:pt idx="17">
                  <c:v>8.34</c:v>
                </c:pt>
                <c:pt idx="18">
                  <c:v>1.68</c:v>
                </c:pt>
                <c:pt idx="19">
                  <c:v>5.19</c:v>
                </c:pt>
                <c:pt idx="20">
                  <c:v>2.21</c:v>
                </c:pt>
                <c:pt idx="21">
                  <c:v>6.27</c:v>
                </c:pt>
                <c:pt idx="22">
                  <c:v>3.66</c:v>
                </c:pt>
                <c:pt idx="23">
                  <c:v>2.16</c:v>
                </c:pt>
                <c:pt idx="24">
                  <c:v>1.96</c:v>
                </c:pt>
              </c:numCache>
            </c:numRef>
          </c:val>
          <c:smooth val="0"/>
        </c:ser>
        <c:ser>
          <c:idx val="23"/>
          <c:order val="15"/>
          <c:tx>
            <c:v>04-10-00</c:v>
          </c:tx>
          <c:spPr>
            <a:ln w="12700">
              <a:solidFill>
                <a:srgbClr val="969696"/>
              </a:solidFill>
              <a:prstDash val="solid"/>
            </a:ln>
          </c:spPr>
          <c:marker>
            <c:symbol val="circle"/>
            <c:size val="5"/>
            <c:spPr>
              <a:solidFill>
                <a:srgbClr val="969696"/>
              </a:solidFill>
              <a:ln>
                <a:solidFill>
                  <a:srgbClr val="96969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only'!$CR$6:$CR$30</c:f>
              <c:numCache>
                <c:formatCode>0.0</c:formatCode>
                <c:ptCount val="25"/>
                <c:pt idx="0">
                  <c:v>5.59</c:v>
                </c:pt>
                <c:pt idx="1">
                  <c:v>2.98</c:v>
                </c:pt>
                <c:pt idx="2">
                  <c:v>3.93</c:v>
                </c:pt>
                <c:pt idx="3">
                  <c:v>2.6</c:v>
                </c:pt>
                <c:pt idx="4">
                  <c:v>3.95</c:v>
                </c:pt>
                <c:pt idx="5">
                  <c:v>4.49</c:v>
                </c:pt>
                <c:pt idx="6">
                  <c:v>4.6399999999999997</c:v>
                </c:pt>
                <c:pt idx="7">
                  <c:v>4.24</c:v>
                </c:pt>
                <c:pt idx="8">
                  <c:v>4.88</c:v>
                </c:pt>
                <c:pt idx="9">
                  <c:v>4.46</c:v>
                </c:pt>
                <c:pt idx="10">
                  <c:v>3.14</c:v>
                </c:pt>
                <c:pt idx="11">
                  <c:v>5.04</c:v>
                </c:pt>
                <c:pt idx="12">
                  <c:v>2.16</c:v>
                </c:pt>
                <c:pt idx="13">
                  <c:v>4.6500000000000004</c:v>
                </c:pt>
                <c:pt idx="14">
                  <c:v>3.73</c:v>
                </c:pt>
                <c:pt idx="15">
                  <c:v>4.72</c:v>
                </c:pt>
                <c:pt idx="16">
                  <c:v>7.89</c:v>
                </c:pt>
                <c:pt idx="17">
                  <c:v>7.46</c:v>
                </c:pt>
                <c:pt idx="18">
                  <c:v>2.96</c:v>
                </c:pt>
                <c:pt idx="19">
                  <c:v>7.04</c:v>
                </c:pt>
                <c:pt idx="20">
                  <c:v>4.75</c:v>
                </c:pt>
                <c:pt idx="21">
                  <c:v>4.08</c:v>
                </c:pt>
                <c:pt idx="22">
                  <c:v>3.68</c:v>
                </c:pt>
                <c:pt idx="23">
                  <c:v>1.58</c:v>
                </c:pt>
                <c:pt idx="24">
                  <c:v>2.73</c:v>
                </c:pt>
              </c:numCache>
            </c:numRef>
          </c:val>
          <c:smooth val="0"/>
        </c:ser>
        <c:ser>
          <c:idx val="24"/>
          <c:order val="16"/>
          <c:tx>
            <c:v>16-11-00</c:v>
          </c:tx>
          <c:spPr>
            <a:ln w="12700">
              <a:solidFill>
                <a:srgbClr val="003366"/>
              </a:solidFill>
              <a:prstDash val="solid"/>
            </a:ln>
          </c:spPr>
          <c:marker>
            <c:symbol val="plus"/>
            <c:size val="5"/>
            <c:spPr>
              <a:noFill/>
              <a:ln>
                <a:solidFill>
                  <a:srgbClr val="00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only'!$CV$6:$CV$30</c:f>
              <c:numCache>
                <c:formatCode>0.0</c:formatCode>
                <c:ptCount val="25"/>
                <c:pt idx="0">
                  <c:v>7.96</c:v>
                </c:pt>
                <c:pt idx="1">
                  <c:v>3.04</c:v>
                </c:pt>
                <c:pt idx="2">
                  <c:v>4.33</c:v>
                </c:pt>
                <c:pt idx="3">
                  <c:v>4.7300000000000004</c:v>
                </c:pt>
                <c:pt idx="4">
                  <c:v>4.22</c:v>
                </c:pt>
                <c:pt idx="5">
                  <c:v>4.9400000000000004</c:v>
                </c:pt>
                <c:pt idx="6">
                  <c:v>5.25</c:v>
                </c:pt>
                <c:pt idx="7">
                  <c:v>3.65</c:v>
                </c:pt>
                <c:pt idx="8">
                  <c:v>4.25</c:v>
                </c:pt>
                <c:pt idx="9">
                  <c:v>3.28</c:v>
                </c:pt>
                <c:pt idx="10">
                  <c:v>2.06</c:v>
                </c:pt>
                <c:pt idx="11">
                  <c:v>4.58</c:v>
                </c:pt>
                <c:pt idx="12">
                  <c:v>3.65</c:v>
                </c:pt>
                <c:pt idx="13">
                  <c:v>5.52</c:v>
                </c:pt>
                <c:pt idx="14">
                  <c:v>2.88</c:v>
                </c:pt>
                <c:pt idx="15">
                  <c:v>4.1100000000000003</c:v>
                </c:pt>
                <c:pt idx="16">
                  <c:v>8.66</c:v>
                </c:pt>
                <c:pt idx="17">
                  <c:v>7.89</c:v>
                </c:pt>
                <c:pt idx="18">
                  <c:v>2.97</c:v>
                </c:pt>
                <c:pt idx="19">
                  <c:v>6.54</c:v>
                </c:pt>
                <c:pt idx="20">
                  <c:v>5.38</c:v>
                </c:pt>
                <c:pt idx="21">
                  <c:v>6.18</c:v>
                </c:pt>
                <c:pt idx="22">
                  <c:v>4.22</c:v>
                </c:pt>
                <c:pt idx="23">
                  <c:v>4.45</c:v>
                </c:pt>
                <c:pt idx="24">
                  <c:v>3.11</c:v>
                </c:pt>
              </c:numCache>
            </c:numRef>
          </c:val>
          <c:smooth val="0"/>
        </c:ser>
        <c:ser>
          <c:idx val="25"/>
          <c:order val="17"/>
          <c:tx>
            <c:v>21-11-00</c:v>
          </c:tx>
          <c:spPr>
            <a:ln w="12700">
              <a:solidFill>
                <a:srgbClr val="339966"/>
              </a:solidFill>
              <a:prstDash val="solid"/>
            </a:ln>
          </c:spPr>
          <c:marker>
            <c:symbol val="dot"/>
            <c:size val="5"/>
            <c:spPr>
              <a:noFill/>
              <a:ln>
                <a:solidFill>
                  <a:srgbClr val="3399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only'!$CZ$6:$CZ$30</c:f>
              <c:numCache>
                <c:formatCode>0.0</c:formatCode>
                <c:ptCount val="25"/>
                <c:pt idx="0">
                  <c:v>7.05</c:v>
                </c:pt>
                <c:pt idx="1">
                  <c:v>2.86</c:v>
                </c:pt>
                <c:pt idx="2">
                  <c:v>3.31</c:v>
                </c:pt>
                <c:pt idx="3">
                  <c:v>2.6</c:v>
                </c:pt>
                <c:pt idx="4">
                  <c:v>3.81</c:v>
                </c:pt>
                <c:pt idx="5">
                  <c:v>6.35</c:v>
                </c:pt>
                <c:pt idx="6">
                  <c:v>6.78</c:v>
                </c:pt>
                <c:pt idx="7">
                  <c:v>3.67</c:v>
                </c:pt>
                <c:pt idx="8">
                  <c:v>4.43</c:v>
                </c:pt>
                <c:pt idx="9">
                  <c:v>4.8099999999999996</c:v>
                </c:pt>
                <c:pt idx="10">
                  <c:v>3.28</c:v>
                </c:pt>
                <c:pt idx="11">
                  <c:v>3.09</c:v>
                </c:pt>
                <c:pt idx="12">
                  <c:v>3.85</c:v>
                </c:pt>
                <c:pt idx="13">
                  <c:v>5.03</c:v>
                </c:pt>
                <c:pt idx="14">
                  <c:v>4.08</c:v>
                </c:pt>
                <c:pt idx="15">
                  <c:v>2.64</c:v>
                </c:pt>
                <c:pt idx="16">
                  <c:v>8.17</c:v>
                </c:pt>
                <c:pt idx="17">
                  <c:v>9.5</c:v>
                </c:pt>
                <c:pt idx="18">
                  <c:v>2.5299999999999998</c:v>
                </c:pt>
                <c:pt idx="19">
                  <c:v>4.95</c:v>
                </c:pt>
                <c:pt idx="20">
                  <c:v>5.24</c:v>
                </c:pt>
                <c:pt idx="21">
                  <c:v>4.21</c:v>
                </c:pt>
                <c:pt idx="22">
                  <c:v>4.88</c:v>
                </c:pt>
                <c:pt idx="23">
                  <c:v>3.64</c:v>
                </c:pt>
                <c:pt idx="24">
                  <c:v>3.46</c:v>
                </c:pt>
              </c:numCache>
            </c:numRef>
          </c:val>
          <c:smooth val="0"/>
        </c:ser>
        <c:ser>
          <c:idx val="26"/>
          <c:order val="18"/>
          <c:tx>
            <c:v>07-03-01</c:v>
          </c:tx>
          <c:spPr>
            <a:ln w="12700">
              <a:solidFill>
                <a:srgbClr val="003300"/>
              </a:solidFill>
              <a:prstDash val="solid"/>
            </a:ln>
          </c:spPr>
          <c:marker>
            <c:symbol val="dash"/>
            <c:size val="5"/>
            <c:spPr>
              <a:noFill/>
              <a:ln>
                <a:solidFill>
                  <a:srgbClr val="00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only'!$DD$6:$DD$30</c:f>
              <c:numCache>
                <c:formatCode>0.0</c:formatCode>
                <c:ptCount val="25"/>
                <c:pt idx="0">
                  <c:v>7.22</c:v>
                </c:pt>
                <c:pt idx="1">
                  <c:v>1.98</c:v>
                </c:pt>
                <c:pt idx="2">
                  <c:v>6.06</c:v>
                </c:pt>
                <c:pt idx="3">
                  <c:v>3.02</c:v>
                </c:pt>
                <c:pt idx="4">
                  <c:v>4.8099999999999996</c:v>
                </c:pt>
                <c:pt idx="5">
                  <c:v>4.1900000000000004</c:v>
                </c:pt>
                <c:pt idx="6">
                  <c:v>7.14</c:v>
                </c:pt>
                <c:pt idx="7">
                  <c:v>4.33</c:v>
                </c:pt>
                <c:pt idx="8">
                  <c:v>4.4400000000000004</c:v>
                </c:pt>
                <c:pt idx="9">
                  <c:v>4.12</c:v>
                </c:pt>
                <c:pt idx="10">
                  <c:v>3.13</c:v>
                </c:pt>
                <c:pt idx="11">
                  <c:v>4.83</c:v>
                </c:pt>
                <c:pt idx="12">
                  <c:v>2.82</c:v>
                </c:pt>
                <c:pt idx="13">
                  <c:v>5.66</c:v>
                </c:pt>
                <c:pt idx="14">
                  <c:v>3.13</c:v>
                </c:pt>
                <c:pt idx="15">
                  <c:v>3.67</c:v>
                </c:pt>
                <c:pt idx="16">
                  <c:v>9.06</c:v>
                </c:pt>
                <c:pt idx="17">
                  <c:v>7.52</c:v>
                </c:pt>
                <c:pt idx="18">
                  <c:v>2.72</c:v>
                </c:pt>
                <c:pt idx="19">
                  <c:v>2.71</c:v>
                </c:pt>
                <c:pt idx="20">
                  <c:v>4</c:v>
                </c:pt>
                <c:pt idx="21">
                  <c:v>6.33</c:v>
                </c:pt>
                <c:pt idx="22">
                  <c:v>4.78</c:v>
                </c:pt>
                <c:pt idx="23">
                  <c:v>2.4900000000000002</c:v>
                </c:pt>
                <c:pt idx="24">
                  <c:v>3.32</c:v>
                </c:pt>
              </c:numCache>
            </c:numRef>
          </c:val>
          <c:smooth val="0"/>
        </c:ser>
        <c:ser>
          <c:idx val="27"/>
          <c:order val="19"/>
          <c:tx>
            <c:v>27-04-01</c:v>
          </c:tx>
          <c:spPr>
            <a:ln w="12700">
              <a:solidFill>
                <a:srgbClr val="333300"/>
              </a:solidFill>
              <a:prstDash val="solid"/>
            </a:ln>
          </c:spPr>
          <c:marker>
            <c:symbol val="diamond"/>
            <c:size val="5"/>
            <c:spPr>
              <a:solidFill>
                <a:srgbClr val="333300"/>
              </a:solidFill>
              <a:ln>
                <a:solidFill>
                  <a:srgbClr val="33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only'!$DH$6:$DH$30</c:f>
              <c:numCache>
                <c:formatCode>0.0</c:formatCode>
                <c:ptCount val="25"/>
                <c:pt idx="0">
                  <c:v>7.8</c:v>
                </c:pt>
                <c:pt idx="1">
                  <c:v>3.2</c:v>
                </c:pt>
                <c:pt idx="2">
                  <c:v>4.9000000000000004</c:v>
                </c:pt>
                <c:pt idx="3">
                  <c:v>4.7</c:v>
                </c:pt>
                <c:pt idx="4">
                  <c:v>4.5999999999999996</c:v>
                </c:pt>
                <c:pt idx="5">
                  <c:v>5.4</c:v>
                </c:pt>
                <c:pt idx="6">
                  <c:v>7.2</c:v>
                </c:pt>
                <c:pt idx="7">
                  <c:v>4</c:v>
                </c:pt>
                <c:pt idx="8">
                  <c:v>5.7</c:v>
                </c:pt>
                <c:pt idx="9">
                  <c:v>3.8</c:v>
                </c:pt>
                <c:pt idx="10">
                  <c:v>3.1</c:v>
                </c:pt>
                <c:pt idx="11">
                  <c:v>4.5999999999999996</c:v>
                </c:pt>
                <c:pt idx="12">
                  <c:v>6.3</c:v>
                </c:pt>
                <c:pt idx="13">
                  <c:v>5.8</c:v>
                </c:pt>
                <c:pt idx="14">
                  <c:v>3.7</c:v>
                </c:pt>
                <c:pt idx="15">
                  <c:v>3.5</c:v>
                </c:pt>
                <c:pt idx="16">
                  <c:v>6.4</c:v>
                </c:pt>
                <c:pt idx="17">
                  <c:v>7.9</c:v>
                </c:pt>
                <c:pt idx="18">
                  <c:v>3.4</c:v>
                </c:pt>
                <c:pt idx="19">
                  <c:v>6.6</c:v>
                </c:pt>
                <c:pt idx="20">
                  <c:v>5.4</c:v>
                </c:pt>
                <c:pt idx="21">
                  <c:v>5.5</c:v>
                </c:pt>
                <c:pt idx="22">
                  <c:v>5.6</c:v>
                </c:pt>
                <c:pt idx="23">
                  <c:v>4.0999999999999996</c:v>
                </c:pt>
                <c:pt idx="24">
                  <c:v>4</c:v>
                </c:pt>
              </c:numCache>
            </c:numRef>
          </c:val>
          <c:smooth val="0"/>
        </c:ser>
        <c:ser>
          <c:idx val="28"/>
          <c:order val="20"/>
          <c:tx>
            <c:v>26-05-01</c:v>
          </c:tx>
          <c:spPr>
            <a:ln w="12700">
              <a:solidFill>
                <a:srgbClr val="993300"/>
              </a:solidFill>
              <a:prstDash val="solid"/>
            </a:ln>
          </c:spPr>
          <c:marker>
            <c:symbol val="square"/>
            <c:size val="5"/>
            <c:spPr>
              <a:solidFill>
                <a:srgbClr val="993300"/>
              </a:solidFill>
              <a:ln>
                <a:solidFill>
                  <a:srgbClr val="99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only'!$DL$6:$DL$30</c:f>
              <c:numCache>
                <c:formatCode>0.0</c:formatCode>
                <c:ptCount val="25"/>
                <c:pt idx="0">
                  <c:v>4.67</c:v>
                </c:pt>
                <c:pt idx="1">
                  <c:v>3.75</c:v>
                </c:pt>
                <c:pt idx="2">
                  <c:v>3.53</c:v>
                </c:pt>
                <c:pt idx="3">
                  <c:v>2.61</c:v>
                </c:pt>
                <c:pt idx="4">
                  <c:v>3.53</c:v>
                </c:pt>
                <c:pt idx="5">
                  <c:v>3.66</c:v>
                </c:pt>
                <c:pt idx="6">
                  <c:v>5.26</c:v>
                </c:pt>
                <c:pt idx="7">
                  <c:v>4.8499999999999996</c:v>
                </c:pt>
                <c:pt idx="8">
                  <c:v>4.05</c:v>
                </c:pt>
                <c:pt idx="9">
                  <c:v>3.34</c:v>
                </c:pt>
                <c:pt idx="10">
                  <c:v>2.79</c:v>
                </c:pt>
                <c:pt idx="11">
                  <c:v>4.71</c:v>
                </c:pt>
                <c:pt idx="12">
                  <c:v>2.39</c:v>
                </c:pt>
                <c:pt idx="13">
                  <c:v>6.02</c:v>
                </c:pt>
                <c:pt idx="14">
                  <c:v>3.1</c:v>
                </c:pt>
                <c:pt idx="15">
                  <c:v>3.55</c:v>
                </c:pt>
                <c:pt idx="16">
                  <c:v>6.8</c:v>
                </c:pt>
                <c:pt idx="17">
                  <c:v>6.58</c:v>
                </c:pt>
                <c:pt idx="18">
                  <c:v>2.73</c:v>
                </c:pt>
                <c:pt idx="19">
                  <c:v>3.06</c:v>
                </c:pt>
                <c:pt idx="20">
                  <c:v>4.1399999999999997</c:v>
                </c:pt>
                <c:pt idx="21">
                  <c:v>4.67</c:v>
                </c:pt>
                <c:pt idx="22">
                  <c:v>5.55</c:v>
                </c:pt>
                <c:pt idx="23">
                  <c:v>2.57</c:v>
                </c:pt>
                <c:pt idx="24">
                  <c:v>3.23</c:v>
                </c:pt>
              </c:numCache>
            </c:numRef>
          </c:val>
          <c:smooth val="0"/>
        </c:ser>
        <c:ser>
          <c:idx val="0"/>
          <c:order val="21"/>
          <c:tx>
            <c:v>01-06-01</c:v>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only'!$DP$6:$DP$30</c:f>
              <c:numCache>
                <c:formatCode>0.0</c:formatCode>
                <c:ptCount val="25"/>
                <c:pt idx="0">
                  <c:v>5.45</c:v>
                </c:pt>
                <c:pt idx="1">
                  <c:v>2.19</c:v>
                </c:pt>
                <c:pt idx="2">
                  <c:v>4.8099999999999996</c:v>
                </c:pt>
                <c:pt idx="3">
                  <c:v>4.7300000000000004</c:v>
                </c:pt>
                <c:pt idx="4">
                  <c:v>3.52</c:v>
                </c:pt>
                <c:pt idx="5">
                  <c:v>5.05</c:v>
                </c:pt>
                <c:pt idx="6">
                  <c:v>5.59</c:v>
                </c:pt>
                <c:pt idx="7">
                  <c:v>3.25</c:v>
                </c:pt>
                <c:pt idx="8">
                  <c:v>5.23</c:v>
                </c:pt>
                <c:pt idx="9">
                  <c:v>4.2300000000000004</c:v>
                </c:pt>
                <c:pt idx="10">
                  <c:v>3.55</c:v>
                </c:pt>
                <c:pt idx="11">
                  <c:v>3.08</c:v>
                </c:pt>
                <c:pt idx="12">
                  <c:v>3.79</c:v>
                </c:pt>
                <c:pt idx="13">
                  <c:v>3.87</c:v>
                </c:pt>
                <c:pt idx="14">
                  <c:v>2.64</c:v>
                </c:pt>
                <c:pt idx="15">
                  <c:v>3.82</c:v>
                </c:pt>
                <c:pt idx="16">
                  <c:v>7.75</c:v>
                </c:pt>
                <c:pt idx="17">
                  <c:v>6.59</c:v>
                </c:pt>
                <c:pt idx="18">
                  <c:v>2.15</c:v>
                </c:pt>
                <c:pt idx="19">
                  <c:v>4.83</c:v>
                </c:pt>
                <c:pt idx="20">
                  <c:v>4.04</c:v>
                </c:pt>
                <c:pt idx="21">
                  <c:v>6.09</c:v>
                </c:pt>
                <c:pt idx="22">
                  <c:v>5.28</c:v>
                </c:pt>
                <c:pt idx="23">
                  <c:v>3.24</c:v>
                </c:pt>
                <c:pt idx="24">
                  <c:v>2.48</c:v>
                </c:pt>
              </c:numCache>
            </c:numRef>
          </c:val>
          <c:smooth val="0"/>
        </c:ser>
        <c:ser>
          <c:idx val="1"/>
          <c:order val="22"/>
          <c:tx>
            <c:strRef>
              <c:f>'Edited means, poles only'!$A$34</c:f>
              <c:strCache>
                <c:ptCount val="1"/>
                <c:pt idx="0">
                  <c:v>10/04/2002</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only'!$DX$6:$DX$30</c:f>
              <c:numCache>
                <c:formatCode>0.0</c:formatCode>
                <c:ptCount val="25"/>
                <c:pt idx="0">
                  <c:v>8.27</c:v>
                </c:pt>
                <c:pt idx="1">
                  <c:v>2.31</c:v>
                </c:pt>
                <c:pt idx="2">
                  <c:v>4.9800000000000004</c:v>
                </c:pt>
                <c:pt idx="3">
                  <c:v>4.43</c:v>
                </c:pt>
                <c:pt idx="4">
                  <c:v>5.24</c:v>
                </c:pt>
                <c:pt idx="5">
                  <c:v>4.42</c:v>
                </c:pt>
                <c:pt idx="6">
                  <c:v>6.23</c:v>
                </c:pt>
                <c:pt idx="7">
                  <c:v>4.45</c:v>
                </c:pt>
                <c:pt idx="8">
                  <c:v>3.83</c:v>
                </c:pt>
                <c:pt idx="9">
                  <c:v>4.6100000000000003</c:v>
                </c:pt>
                <c:pt idx="10">
                  <c:v>4.17</c:v>
                </c:pt>
                <c:pt idx="11">
                  <c:v>6.26</c:v>
                </c:pt>
                <c:pt idx="12">
                  <c:v>2.99</c:v>
                </c:pt>
                <c:pt idx="13">
                  <c:v>5.42</c:v>
                </c:pt>
                <c:pt idx="14">
                  <c:v>3.78</c:v>
                </c:pt>
                <c:pt idx="15">
                  <c:v>3.26</c:v>
                </c:pt>
                <c:pt idx="16">
                  <c:v>8.94</c:v>
                </c:pt>
                <c:pt idx="17">
                  <c:v>9.85</c:v>
                </c:pt>
                <c:pt idx="18">
                  <c:v>2.09</c:v>
                </c:pt>
                <c:pt idx="19">
                  <c:v>5.49</c:v>
                </c:pt>
                <c:pt idx="20">
                  <c:v>5.49</c:v>
                </c:pt>
                <c:pt idx="21">
                  <c:v>4.95</c:v>
                </c:pt>
                <c:pt idx="22">
                  <c:v>5.42</c:v>
                </c:pt>
                <c:pt idx="23">
                  <c:v>3.79</c:v>
                </c:pt>
                <c:pt idx="24">
                  <c:v>2.1</c:v>
                </c:pt>
              </c:numCache>
            </c:numRef>
          </c:val>
          <c:smooth val="0"/>
        </c:ser>
        <c:ser>
          <c:idx val="2"/>
          <c:order val="23"/>
          <c:tx>
            <c:strRef>
              <c:f>'Edited means, poles only'!$A$35</c:f>
              <c:strCache>
                <c:ptCount val="1"/>
                <c:pt idx="0">
                  <c:v>19/04/2002</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only'!$EN$6:$EN$30</c:f>
              <c:numCache>
                <c:formatCode>0.0</c:formatCode>
                <c:ptCount val="25"/>
                <c:pt idx="0">
                  <c:v>6.5124599999999999</c:v>
                </c:pt>
                <c:pt idx="1">
                  <c:v>3.4607299999999999</c:v>
                </c:pt>
                <c:pt idx="2">
                  <c:v>4.9220499999999996</c:v>
                </c:pt>
                <c:pt idx="3">
                  <c:v>3.5851500000000001</c:v>
                </c:pt>
                <c:pt idx="4">
                  <c:v>4.5221299999999998</c:v>
                </c:pt>
                <c:pt idx="5">
                  <c:v>3.8052999999999999</c:v>
                </c:pt>
                <c:pt idx="6">
                  <c:v>6.0359499999999997</c:v>
                </c:pt>
                <c:pt idx="7">
                  <c:v>4.4811800000000002</c:v>
                </c:pt>
                <c:pt idx="8">
                  <c:v>5.6282199999999998</c:v>
                </c:pt>
                <c:pt idx="9">
                  <c:v>5.67685</c:v>
                </c:pt>
                <c:pt idx="10">
                  <c:v>2.9699499999999999</c:v>
                </c:pt>
                <c:pt idx="11">
                  <c:v>4.5000400000000003</c:v>
                </c:pt>
                <c:pt idx="12">
                  <c:v>3.71136</c:v>
                </c:pt>
                <c:pt idx="13">
                  <c:v>5.4782799999999998</c:v>
                </c:pt>
                <c:pt idx="14">
                  <c:v>4.1607799999999999</c:v>
                </c:pt>
                <c:pt idx="15">
                  <c:v>3.5804900000000002</c:v>
                </c:pt>
                <c:pt idx="16">
                  <c:v>7.7427599999999996</c:v>
                </c:pt>
                <c:pt idx="17">
                  <c:v>8.2826599999999999</c:v>
                </c:pt>
                <c:pt idx="18">
                  <c:v>3.0333000000000001</c:v>
                </c:pt>
                <c:pt idx="19">
                  <c:v>6.8305400000000001</c:v>
                </c:pt>
                <c:pt idx="20">
                  <c:v>4.1187699999999996</c:v>
                </c:pt>
                <c:pt idx="21">
                  <c:v>5.6732800000000001</c:v>
                </c:pt>
                <c:pt idx="22">
                  <c:v>4.3092499999999996</c:v>
                </c:pt>
                <c:pt idx="23">
                  <c:v>2.4943499999999998</c:v>
                </c:pt>
                <c:pt idx="24">
                  <c:v>3.87134</c:v>
                </c:pt>
              </c:numCache>
            </c:numRef>
          </c:val>
          <c:smooth val="0"/>
        </c:ser>
        <c:ser>
          <c:idx val="3"/>
          <c:order val="24"/>
          <c:tx>
            <c:strRef>
              <c:f>'Edited means, poles only'!$A$36</c:f>
              <c:strCache>
                <c:ptCount val="1"/>
                <c:pt idx="0">
                  <c:v>26/04/2002</c:v>
                </c:pt>
              </c:strCache>
            </c:strRef>
          </c:tx>
          <c:spPr>
            <a:ln w="12700">
              <a:solidFill>
                <a:srgbClr val="00FFFF"/>
              </a:solidFill>
              <a:prstDash val="solid"/>
            </a:ln>
          </c:spPr>
          <c:marker>
            <c:symbol val="x"/>
            <c:size val="5"/>
            <c:spPr>
              <a:noFill/>
              <a:ln>
                <a:solidFill>
                  <a:srgbClr val="00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only'!$ER$6:$ER$30</c:f>
              <c:numCache>
                <c:formatCode>0.0</c:formatCode>
                <c:ptCount val="25"/>
                <c:pt idx="0">
                  <c:v>6.6814600000000004</c:v>
                </c:pt>
                <c:pt idx="1">
                  <c:v>2.6373799999999998</c:v>
                </c:pt>
                <c:pt idx="2">
                  <c:v>3.41222</c:v>
                </c:pt>
                <c:pt idx="3">
                  <c:v>4.5223399999999998</c:v>
                </c:pt>
                <c:pt idx="4">
                  <c:v>5.2760899999999999</c:v>
                </c:pt>
                <c:pt idx="5">
                  <c:v>3.3069799999999998</c:v>
                </c:pt>
                <c:pt idx="6">
                  <c:v>5.7063600000000001</c:v>
                </c:pt>
                <c:pt idx="7">
                  <c:v>3.68194</c:v>
                </c:pt>
                <c:pt idx="8">
                  <c:v>4.1950799999999999</c:v>
                </c:pt>
                <c:pt idx="9">
                  <c:v>4.59917</c:v>
                </c:pt>
                <c:pt idx="10">
                  <c:v>3.1417199999999998</c:v>
                </c:pt>
                <c:pt idx="11">
                  <c:v>3.2633700000000001</c:v>
                </c:pt>
                <c:pt idx="12">
                  <c:v>4.6180199999999996</c:v>
                </c:pt>
                <c:pt idx="13">
                  <c:v>5.3287000000000004</c:v>
                </c:pt>
                <c:pt idx="14">
                  <c:v>3.8207399999999998</c:v>
                </c:pt>
                <c:pt idx="15">
                  <c:v>4.5062800000000003</c:v>
                </c:pt>
                <c:pt idx="16">
                  <c:v>8.9591100000000008</c:v>
                </c:pt>
                <c:pt idx="17">
                  <c:v>7.0775199999999998</c:v>
                </c:pt>
                <c:pt idx="18">
                  <c:v>2.75963</c:v>
                </c:pt>
                <c:pt idx="19">
                  <c:v>3.5891099999999998</c:v>
                </c:pt>
                <c:pt idx="20">
                  <c:v>4.4253900000000002</c:v>
                </c:pt>
                <c:pt idx="21">
                  <c:v>4.6403699999999999</c:v>
                </c:pt>
                <c:pt idx="22">
                  <c:v>4.1669</c:v>
                </c:pt>
                <c:pt idx="23">
                  <c:v>3.70106</c:v>
                </c:pt>
                <c:pt idx="24">
                  <c:v>2.7489699999999999</c:v>
                </c:pt>
              </c:numCache>
            </c:numRef>
          </c:val>
          <c:smooth val="0"/>
        </c:ser>
        <c:ser>
          <c:idx val="4"/>
          <c:order val="25"/>
          <c:tx>
            <c:strRef>
              <c:f>'Edited means, poles only'!$A$37</c:f>
              <c:strCache>
                <c:ptCount val="1"/>
                <c:pt idx="0">
                  <c:v>19/05/2002</c:v>
                </c:pt>
              </c:strCache>
            </c:strRef>
          </c:tx>
          <c:spPr>
            <a:ln w="12700">
              <a:solidFill>
                <a:srgbClr val="800080"/>
              </a:solidFill>
              <a:prstDash val="solid"/>
            </a:ln>
          </c:spPr>
          <c:marker>
            <c:symbol val="star"/>
            <c:size val="5"/>
            <c:spPr>
              <a:noFill/>
              <a:ln>
                <a:solidFill>
                  <a:srgbClr val="8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only'!$EZ$6:$EZ$30</c:f>
              <c:numCache>
                <c:formatCode>0.0</c:formatCode>
                <c:ptCount val="25"/>
                <c:pt idx="0">
                  <c:v>8.0655199999999994</c:v>
                </c:pt>
                <c:pt idx="1">
                  <c:v>3.9948100000000002</c:v>
                </c:pt>
                <c:pt idx="2">
                  <c:v>3.5730400000000002</c:v>
                </c:pt>
                <c:pt idx="3">
                  <c:v>4.8054899999999998</c:v>
                </c:pt>
                <c:pt idx="4">
                  <c:v>5.2863600000000002</c:v>
                </c:pt>
                <c:pt idx="5">
                  <c:v>6.3342999999999998</c:v>
                </c:pt>
                <c:pt idx="6">
                  <c:v>5.7353300000000003</c:v>
                </c:pt>
                <c:pt idx="7">
                  <c:v>5.8165800000000001</c:v>
                </c:pt>
                <c:pt idx="8">
                  <c:v>5.7717099999999997</c:v>
                </c:pt>
                <c:pt idx="9">
                  <c:v>4.6849100000000004</c:v>
                </c:pt>
                <c:pt idx="10">
                  <c:v>3.7301600000000001</c:v>
                </c:pt>
                <c:pt idx="11">
                  <c:v>4.0316000000000001</c:v>
                </c:pt>
                <c:pt idx="12">
                  <c:v>4.5188300000000003</c:v>
                </c:pt>
                <c:pt idx="13">
                  <c:v>4.2819200000000004</c:v>
                </c:pt>
                <c:pt idx="14">
                  <c:v>5.5314399999999999</c:v>
                </c:pt>
                <c:pt idx="15">
                  <c:v>3.9656600000000002</c:v>
                </c:pt>
                <c:pt idx="16">
                  <c:v>8.8192900000000005</c:v>
                </c:pt>
                <c:pt idx="17">
                  <c:v>8.8914899999999992</c:v>
                </c:pt>
                <c:pt idx="18">
                  <c:v>4.0349199999999996</c:v>
                </c:pt>
                <c:pt idx="19">
                  <c:v>4.9836600000000004</c:v>
                </c:pt>
                <c:pt idx="20">
                  <c:v>4.11951</c:v>
                </c:pt>
                <c:pt idx="21">
                  <c:v>4.6762100000000002</c:v>
                </c:pt>
                <c:pt idx="22">
                  <c:v>4.0828600000000002</c:v>
                </c:pt>
                <c:pt idx="23">
                  <c:v>3.5452400000000002</c:v>
                </c:pt>
                <c:pt idx="24">
                  <c:v>5.11355</c:v>
                </c:pt>
              </c:numCache>
            </c:numRef>
          </c:val>
          <c:smooth val="0"/>
        </c:ser>
        <c:ser>
          <c:idx val="5"/>
          <c:order val="26"/>
          <c:tx>
            <c:strRef>
              <c:f>'Edited means, poles only'!$A$38</c:f>
              <c:strCache>
                <c:ptCount val="1"/>
                <c:pt idx="0">
                  <c:v>11/06/2002</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only'!$FL$6:$FL$30</c:f>
              <c:numCache>
                <c:formatCode>0.0</c:formatCode>
                <c:ptCount val="25"/>
                <c:pt idx="0">
                  <c:v>6.4435799999999999</c:v>
                </c:pt>
                <c:pt idx="1">
                  <c:v>2.5815199999999998</c:v>
                </c:pt>
                <c:pt idx="2">
                  <c:v>4.2258899999999997</c:v>
                </c:pt>
                <c:pt idx="3">
                  <c:v>2.5529299999999999</c:v>
                </c:pt>
                <c:pt idx="4">
                  <c:v>2.6261100000000002</c:v>
                </c:pt>
                <c:pt idx="5">
                  <c:v>2.6421800000000002</c:v>
                </c:pt>
                <c:pt idx="6">
                  <c:v>4.52257</c:v>
                </c:pt>
                <c:pt idx="7">
                  <c:v>5.1902799999999996</c:v>
                </c:pt>
                <c:pt idx="8">
                  <c:v>3.4924599999999999</c:v>
                </c:pt>
                <c:pt idx="9">
                  <c:v>3.9222700000000001</c:v>
                </c:pt>
                <c:pt idx="10">
                  <c:v>3.3323800000000001</c:v>
                </c:pt>
                <c:pt idx="11">
                  <c:v>4.3080600000000002</c:v>
                </c:pt>
                <c:pt idx="12">
                  <c:v>2.67536</c:v>
                </c:pt>
                <c:pt idx="13">
                  <c:v>6.7729200000000001</c:v>
                </c:pt>
                <c:pt idx="14">
                  <c:v>4.5787300000000002</c:v>
                </c:pt>
                <c:pt idx="15">
                  <c:v>2.4716499999999999</c:v>
                </c:pt>
                <c:pt idx="16">
                  <c:v>7.16066</c:v>
                </c:pt>
                <c:pt idx="17">
                  <c:v>6.9132800000000003</c:v>
                </c:pt>
                <c:pt idx="18">
                  <c:v>3.8632499999999999</c:v>
                </c:pt>
                <c:pt idx="19">
                  <c:v>5.38727</c:v>
                </c:pt>
                <c:pt idx="20">
                  <c:v>2.9153600000000002</c:v>
                </c:pt>
                <c:pt idx="21">
                  <c:v>6.2847099999999996</c:v>
                </c:pt>
                <c:pt idx="22">
                  <c:v>3.2650000000000001</c:v>
                </c:pt>
                <c:pt idx="23">
                  <c:v>4.0152599999999996</c:v>
                </c:pt>
                <c:pt idx="24">
                  <c:v>2.5528</c:v>
                </c:pt>
              </c:numCache>
            </c:numRef>
          </c:val>
          <c:smooth val="0"/>
        </c:ser>
        <c:ser>
          <c:idx val="6"/>
          <c:order val="27"/>
          <c:tx>
            <c:v>16-08-02</c:v>
          </c:tx>
          <c:spPr>
            <a:ln w="12700">
              <a:solidFill>
                <a:srgbClr val="008080"/>
              </a:solidFill>
              <a:prstDash val="solid"/>
            </a:ln>
          </c:spPr>
          <c:marker>
            <c:symbol val="plus"/>
            <c:size val="5"/>
            <c:spPr>
              <a:noFill/>
              <a:ln>
                <a:solidFill>
                  <a:srgbClr val="0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only'!$FP$6:$FP$30</c:f>
              <c:numCache>
                <c:formatCode>0.0</c:formatCode>
                <c:ptCount val="25"/>
                <c:pt idx="0">
                  <c:v>6.8690499999999997</c:v>
                </c:pt>
                <c:pt idx="1">
                  <c:v>3.35406</c:v>
                </c:pt>
                <c:pt idx="2">
                  <c:v>3.0137200000000002</c:v>
                </c:pt>
                <c:pt idx="3">
                  <c:v>2.3615699999999999</c:v>
                </c:pt>
                <c:pt idx="4">
                  <c:v>3.0397699999999999</c:v>
                </c:pt>
                <c:pt idx="5">
                  <c:v>5.5720799999999997</c:v>
                </c:pt>
                <c:pt idx="6">
                  <c:v>5.101</c:v>
                </c:pt>
                <c:pt idx="7">
                  <c:v>5.0801299999999996</c:v>
                </c:pt>
                <c:pt idx="8">
                  <c:v>4.72431</c:v>
                </c:pt>
                <c:pt idx="9">
                  <c:v>4.7512400000000001</c:v>
                </c:pt>
                <c:pt idx="10">
                  <c:v>4.1475499999999998</c:v>
                </c:pt>
                <c:pt idx="11">
                  <c:v>3.7924699999999998</c:v>
                </c:pt>
                <c:pt idx="12">
                  <c:v>3.2248199999999998</c:v>
                </c:pt>
                <c:pt idx="13">
                  <c:v>5.8041499999999999</c:v>
                </c:pt>
                <c:pt idx="14">
                  <c:v>4.3619500000000002</c:v>
                </c:pt>
                <c:pt idx="15">
                  <c:v>3.3012999999999999</c:v>
                </c:pt>
                <c:pt idx="16">
                  <c:v>7.9917499999999997</c:v>
                </c:pt>
                <c:pt idx="17">
                  <c:v>6.4628500000000004</c:v>
                </c:pt>
                <c:pt idx="18">
                  <c:v>2.3687800000000001</c:v>
                </c:pt>
                <c:pt idx="19">
                  <c:v>5.8259499999999997</c:v>
                </c:pt>
                <c:pt idx="20">
                  <c:v>3.2709199999999998</c:v>
                </c:pt>
                <c:pt idx="21">
                  <c:v>4.4750199999999998</c:v>
                </c:pt>
                <c:pt idx="22">
                  <c:v>3.7997100000000001</c:v>
                </c:pt>
                <c:pt idx="23">
                  <c:v>3.6985100000000002</c:v>
                </c:pt>
                <c:pt idx="24">
                  <c:v>2.4950299999999999</c:v>
                </c:pt>
              </c:numCache>
            </c:numRef>
          </c:val>
          <c:smooth val="0"/>
        </c:ser>
        <c:ser>
          <c:idx val="7"/>
          <c:order val="28"/>
          <c:tx>
            <c:strRef>
              <c:f>'Edited means, poles only'!$A$40</c:f>
              <c:strCache>
                <c:ptCount val="1"/>
                <c:pt idx="0">
                  <c:v>10/10/2002</c:v>
                </c:pt>
              </c:strCache>
            </c:strRef>
          </c:tx>
          <c:spPr>
            <a:ln w="12700">
              <a:solidFill>
                <a:srgbClr val="0000FF"/>
              </a:solidFill>
              <a:prstDash val="solid"/>
            </a:ln>
          </c:spPr>
          <c:marker>
            <c:symbol val="dot"/>
            <c:size val="5"/>
            <c:spPr>
              <a:noFill/>
              <a:ln>
                <a:solidFill>
                  <a:srgbClr val="00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only'!$FT$6:$FT$30</c:f>
              <c:numCache>
                <c:formatCode>0.0</c:formatCode>
                <c:ptCount val="25"/>
                <c:pt idx="0">
                  <c:v>8.0056799999999999</c:v>
                </c:pt>
                <c:pt idx="1">
                  <c:v>3.5675400000000002</c:v>
                </c:pt>
                <c:pt idx="2">
                  <c:v>3.73231</c:v>
                </c:pt>
                <c:pt idx="3">
                  <c:v>1.4304399999999999</c:v>
                </c:pt>
                <c:pt idx="4">
                  <c:v>4.2406899999999998</c:v>
                </c:pt>
                <c:pt idx="5">
                  <c:v>3.39723</c:v>
                </c:pt>
                <c:pt idx="6">
                  <c:v>6.6790700000000003</c:v>
                </c:pt>
                <c:pt idx="7">
                  <c:v>3.3528099999999998</c:v>
                </c:pt>
                <c:pt idx="8">
                  <c:v>5.3511499999999996</c:v>
                </c:pt>
                <c:pt idx="9">
                  <c:v>3.76451</c:v>
                </c:pt>
                <c:pt idx="10">
                  <c:v>1.8560700000000001</c:v>
                </c:pt>
                <c:pt idx="11">
                  <c:v>3.19875</c:v>
                </c:pt>
                <c:pt idx="12">
                  <c:v>2.6594699999999998</c:v>
                </c:pt>
                <c:pt idx="13">
                  <c:v>5.9734999999999996</c:v>
                </c:pt>
                <c:pt idx="14">
                  <c:v>3.8957999999999999</c:v>
                </c:pt>
                <c:pt idx="15">
                  <c:v>4.0307000000000004</c:v>
                </c:pt>
                <c:pt idx="16">
                  <c:v>8.4775600000000004</c:v>
                </c:pt>
                <c:pt idx="17">
                  <c:v>7.5995999999999997</c:v>
                </c:pt>
                <c:pt idx="18">
                  <c:v>2.1652499999999999</c:v>
                </c:pt>
                <c:pt idx="19">
                  <c:v>5.0124300000000002</c:v>
                </c:pt>
                <c:pt idx="20">
                  <c:v>4.25488</c:v>
                </c:pt>
                <c:pt idx="21">
                  <c:v>5.0023900000000001</c:v>
                </c:pt>
                <c:pt idx="22">
                  <c:v>3.7366700000000002</c:v>
                </c:pt>
                <c:pt idx="23">
                  <c:v>3.4136799999999998</c:v>
                </c:pt>
                <c:pt idx="24">
                  <c:v>2.6413700000000002</c:v>
                </c:pt>
              </c:numCache>
            </c:numRef>
          </c:val>
          <c:smooth val="0"/>
        </c:ser>
        <c:ser>
          <c:idx val="29"/>
          <c:order val="29"/>
          <c:tx>
            <c:strRef>
              <c:f>'Edited means, poles only'!$A$41</c:f>
              <c:strCache>
                <c:ptCount val="1"/>
                <c:pt idx="0">
                  <c:v>20/01/2003</c:v>
                </c:pt>
              </c:strCache>
            </c:strRef>
          </c:tx>
          <c:spPr>
            <a:ln w="12700">
              <a:solidFill>
                <a:srgbClr val="993366"/>
              </a:solidFill>
              <a:prstDash val="solid"/>
            </a:ln>
          </c:spPr>
          <c:marker>
            <c:symbol val="triangle"/>
            <c:size val="5"/>
            <c:spPr>
              <a:solidFill>
                <a:srgbClr val="993366"/>
              </a:solidFill>
              <a:ln>
                <a:solidFill>
                  <a:srgbClr val="99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only'!$FX$6:$FX$30</c:f>
              <c:numCache>
                <c:formatCode>0.00</c:formatCode>
                <c:ptCount val="25"/>
                <c:pt idx="0">
                  <c:v>7.1844999999999999</c:v>
                </c:pt>
                <c:pt idx="1">
                  <c:v>2.80681</c:v>
                </c:pt>
                <c:pt idx="2" formatCode="0.0">
                  <c:v>5.4567800000000002</c:v>
                </c:pt>
                <c:pt idx="3" formatCode="0.0">
                  <c:v>6.0991099999999996</c:v>
                </c:pt>
                <c:pt idx="4" formatCode="0.0">
                  <c:v>4.8975400000000002</c:v>
                </c:pt>
                <c:pt idx="5" formatCode="0.0">
                  <c:v>4.3232400000000002</c:v>
                </c:pt>
                <c:pt idx="6" formatCode="0.0">
                  <c:v>5.3304200000000002</c:v>
                </c:pt>
                <c:pt idx="7" formatCode="0.0">
                  <c:v>4.67021</c:v>
                </c:pt>
                <c:pt idx="8" formatCode="0.0">
                  <c:v>4.9641599999999997</c:v>
                </c:pt>
                <c:pt idx="9" formatCode="0.0">
                  <c:v>4.9245700000000001</c:v>
                </c:pt>
                <c:pt idx="10" formatCode="0.0">
                  <c:v>4.2240200000000003</c:v>
                </c:pt>
                <c:pt idx="11" formatCode="0.0">
                  <c:v>3.6262799999999999</c:v>
                </c:pt>
                <c:pt idx="12" formatCode="0.0">
                  <c:v>3.91404</c:v>
                </c:pt>
                <c:pt idx="13" formatCode="0.0">
                  <c:v>7.6485700000000003</c:v>
                </c:pt>
                <c:pt idx="14" formatCode="0.0">
                  <c:v>4.7341199999999999</c:v>
                </c:pt>
                <c:pt idx="15" formatCode="0.0">
                  <c:v>5.2880399999999996</c:v>
                </c:pt>
                <c:pt idx="16" formatCode="0.0">
                  <c:v>7.3883299999999998</c:v>
                </c:pt>
                <c:pt idx="17" formatCode="0.0">
                  <c:v>7.4388500000000004</c:v>
                </c:pt>
                <c:pt idx="18" formatCode="0.0">
                  <c:v>3.0002499999999999</c:v>
                </c:pt>
                <c:pt idx="19" formatCode="0.0">
                  <c:v>3.6499199999999998</c:v>
                </c:pt>
                <c:pt idx="20" formatCode="0.0">
                  <c:v>3.1663999999999999</c:v>
                </c:pt>
                <c:pt idx="21" formatCode="0.0">
                  <c:v>5.6749900000000002</c:v>
                </c:pt>
                <c:pt idx="22" formatCode="0.0">
                  <c:v>4.4191799999999999</c:v>
                </c:pt>
                <c:pt idx="23" formatCode="0.0">
                  <c:v>4.11341</c:v>
                </c:pt>
                <c:pt idx="24" formatCode="0.0">
                  <c:v>3.79122</c:v>
                </c:pt>
              </c:numCache>
            </c:numRef>
          </c:val>
          <c:smooth val="0"/>
        </c:ser>
        <c:ser>
          <c:idx val="30"/>
          <c:order val="30"/>
          <c:tx>
            <c:strRef>
              <c:f>'Edited means, poles only'!$A$42</c:f>
              <c:strCache>
                <c:ptCount val="1"/>
                <c:pt idx="0">
                  <c:v>27/03/2003</c:v>
                </c:pt>
              </c:strCache>
            </c:strRef>
          </c:tx>
          <c:spPr>
            <a:ln w="12700">
              <a:solidFill>
                <a:srgbClr val="333399"/>
              </a:solidFill>
              <a:prstDash val="solid"/>
            </a:ln>
          </c:spPr>
          <c:marker>
            <c:symbol val="x"/>
            <c:size val="5"/>
            <c:spPr>
              <a:noFill/>
              <a:ln>
                <a:solidFill>
                  <a:srgbClr val="3333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only'!$GB$6:$GB$30</c:f>
              <c:numCache>
                <c:formatCode>0.0</c:formatCode>
                <c:ptCount val="25"/>
                <c:pt idx="0">
                  <c:v>6.9140300000000003</c:v>
                </c:pt>
                <c:pt idx="1">
                  <c:v>3.4348800000000002</c:v>
                </c:pt>
                <c:pt idx="2">
                  <c:v>5.00223</c:v>
                </c:pt>
                <c:pt idx="3">
                  <c:v>3.67279</c:v>
                </c:pt>
                <c:pt idx="4">
                  <c:v>4.8387799999999999</c:v>
                </c:pt>
                <c:pt idx="5">
                  <c:v>3.9491100000000001</c:v>
                </c:pt>
                <c:pt idx="6">
                  <c:v>4.3316499999999998</c:v>
                </c:pt>
                <c:pt idx="7">
                  <c:v>4.2714499999999997</c:v>
                </c:pt>
                <c:pt idx="8">
                  <c:v>4.9552199999999997</c:v>
                </c:pt>
                <c:pt idx="9">
                  <c:v>4.9478299999999997</c:v>
                </c:pt>
                <c:pt idx="10">
                  <c:v>3.1961900000000001</c:v>
                </c:pt>
                <c:pt idx="11">
                  <c:v>3.3753799999999998</c:v>
                </c:pt>
                <c:pt idx="12">
                  <c:v>4.6512700000000002</c:v>
                </c:pt>
                <c:pt idx="13">
                  <c:v>5.5910500000000001</c:v>
                </c:pt>
                <c:pt idx="14">
                  <c:v>3.6851799999999999</c:v>
                </c:pt>
                <c:pt idx="15">
                  <c:v>4.2454900000000002</c:v>
                </c:pt>
                <c:pt idx="16">
                  <c:v>8.6381700000000006</c:v>
                </c:pt>
                <c:pt idx="17">
                  <c:v>7.75488</c:v>
                </c:pt>
                <c:pt idx="18">
                  <c:v>4.1276299999999999</c:v>
                </c:pt>
                <c:pt idx="19">
                  <c:v>6.2051800000000004</c:v>
                </c:pt>
                <c:pt idx="20">
                  <c:v>6.4177999999999997</c:v>
                </c:pt>
                <c:pt idx="21">
                  <c:v>6.5413300000000003</c:v>
                </c:pt>
                <c:pt idx="22">
                  <c:v>4.0803900000000004</c:v>
                </c:pt>
                <c:pt idx="23">
                  <c:v>3.5840299999999998</c:v>
                </c:pt>
                <c:pt idx="24">
                  <c:v>3.76376</c:v>
                </c:pt>
              </c:numCache>
            </c:numRef>
          </c:val>
          <c:smooth val="0"/>
        </c:ser>
        <c:ser>
          <c:idx val="31"/>
          <c:order val="31"/>
          <c:tx>
            <c:strRef>
              <c:f>'Edited means, poles only'!$A$43</c:f>
              <c:strCache>
                <c:ptCount val="1"/>
                <c:pt idx="0">
                  <c:v>23/05/2003</c:v>
                </c:pt>
              </c:strCache>
            </c:strRef>
          </c:tx>
          <c:spPr>
            <a:ln w="12700">
              <a:solidFill>
                <a:srgbClr val="000000"/>
              </a:solidFill>
              <a:prstDash val="solid"/>
            </a:ln>
          </c:spPr>
          <c:marker>
            <c:symbol val="star"/>
            <c:size val="5"/>
            <c:spPr>
              <a:noFill/>
              <a:ln>
                <a:solidFill>
                  <a:srgbClr val="0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only'!$GF$6:$GF$30</c:f>
              <c:numCache>
                <c:formatCode>0.0</c:formatCode>
                <c:ptCount val="25"/>
                <c:pt idx="0">
                  <c:v>6.67598</c:v>
                </c:pt>
                <c:pt idx="1">
                  <c:v>3.01702</c:v>
                </c:pt>
                <c:pt idx="2">
                  <c:v>3.0288200000000001</c:v>
                </c:pt>
                <c:pt idx="3">
                  <c:v>2.9002500000000002</c:v>
                </c:pt>
                <c:pt idx="4">
                  <c:v>3.6353399999999998</c:v>
                </c:pt>
                <c:pt idx="5">
                  <c:v>4.0520399999999999</c:v>
                </c:pt>
                <c:pt idx="6">
                  <c:v>4.5317100000000003</c:v>
                </c:pt>
                <c:pt idx="7">
                  <c:v>4.4916600000000004</c:v>
                </c:pt>
                <c:pt idx="8">
                  <c:v>4.4216199999999999</c:v>
                </c:pt>
                <c:pt idx="9">
                  <c:v>4.2485299999999997</c:v>
                </c:pt>
                <c:pt idx="10">
                  <c:v>3.0825800000000001</c:v>
                </c:pt>
                <c:pt idx="11">
                  <c:v>4.6084300000000002</c:v>
                </c:pt>
                <c:pt idx="12">
                  <c:v>2.7486799999999998</c:v>
                </c:pt>
                <c:pt idx="13">
                  <c:v>5.0499200000000002</c:v>
                </c:pt>
                <c:pt idx="14">
                  <c:v>3.49057</c:v>
                </c:pt>
                <c:pt idx="15">
                  <c:v>3.6734200000000001</c:v>
                </c:pt>
                <c:pt idx="16">
                  <c:v>7.0926299999999998</c:v>
                </c:pt>
                <c:pt idx="17">
                  <c:v>7.1644600000000001</c:v>
                </c:pt>
                <c:pt idx="18">
                  <c:v>2.4346000000000001</c:v>
                </c:pt>
                <c:pt idx="19">
                  <c:v>4.8005399999999998</c:v>
                </c:pt>
                <c:pt idx="20">
                  <c:v>5.2135600000000002</c:v>
                </c:pt>
                <c:pt idx="21">
                  <c:v>4.4932699999999999</c:v>
                </c:pt>
                <c:pt idx="22">
                  <c:v>4.5121000000000002</c:v>
                </c:pt>
                <c:pt idx="23">
                  <c:v>3.4788000000000001</c:v>
                </c:pt>
                <c:pt idx="24">
                  <c:v>4.3087499999999999</c:v>
                </c:pt>
              </c:numCache>
            </c:numRef>
          </c:val>
          <c:smooth val="0"/>
        </c:ser>
        <c:ser>
          <c:idx val="32"/>
          <c:order val="32"/>
          <c:tx>
            <c:strRef>
              <c:f>'Edited means, poles only'!$A$44</c:f>
              <c:strCache>
                <c:ptCount val="1"/>
                <c:pt idx="0">
                  <c:v>6/08/2003</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only'!$GJ$6:$GJ$30</c:f>
              <c:numCache>
                <c:formatCode>0.0</c:formatCode>
                <c:ptCount val="25"/>
                <c:pt idx="0">
                  <c:v>6.9082100000000004</c:v>
                </c:pt>
                <c:pt idx="1">
                  <c:v>3.4585300000000001</c:v>
                </c:pt>
                <c:pt idx="2">
                  <c:v>4.4983899999999997</c:v>
                </c:pt>
                <c:pt idx="3">
                  <c:v>2.3862999999999999</c:v>
                </c:pt>
                <c:pt idx="4">
                  <c:v>3.60459</c:v>
                </c:pt>
                <c:pt idx="5">
                  <c:v>5.2784700000000004</c:v>
                </c:pt>
                <c:pt idx="6">
                  <c:v>5.9348799999999997</c:v>
                </c:pt>
                <c:pt idx="7">
                  <c:v>2.9045299999999998</c:v>
                </c:pt>
                <c:pt idx="8">
                  <c:v>4.5258500000000002</c:v>
                </c:pt>
                <c:pt idx="9">
                  <c:v>4.7955800000000002</c:v>
                </c:pt>
                <c:pt idx="10">
                  <c:v>3.5086300000000001</c:v>
                </c:pt>
                <c:pt idx="11">
                  <c:v>4.2532399999999999</c:v>
                </c:pt>
                <c:pt idx="12">
                  <c:v>3.5671200000000001</c:v>
                </c:pt>
                <c:pt idx="13">
                  <c:v>5.1389899999999997</c:v>
                </c:pt>
                <c:pt idx="14">
                  <c:v>4.4897799999999997</c:v>
                </c:pt>
                <c:pt idx="15">
                  <c:v>3.5318299999999998</c:v>
                </c:pt>
                <c:pt idx="16">
                  <c:v>7.2224899999999996</c:v>
                </c:pt>
                <c:pt idx="17">
                  <c:v>6.9323499999999996</c:v>
                </c:pt>
                <c:pt idx="18">
                  <c:v>3.1952799999999999</c:v>
                </c:pt>
                <c:pt idx="19">
                  <c:v>3.3682699999999999</c:v>
                </c:pt>
                <c:pt idx="20">
                  <c:v>2.96454</c:v>
                </c:pt>
                <c:pt idx="21">
                  <c:v>5.5686900000000001</c:v>
                </c:pt>
                <c:pt idx="22">
                  <c:v>5.9625899999999996</c:v>
                </c:pt>
                <c:pt idx="23">
                  <c:v>4.2343999999999999</c:v>
                </c:pt>
                <c:pt idx="24">
                  <c:v>3.5944600000000002</c:v>
                </c:pt>
              </c:numCache>
            </c:numRef>
          </c:val>
          <c:smooth val="0"/>
        </c:ser>
        <c:ser>
          <c:idx val="33"/>
          <c:order val="33"/>
          <c:tx>
            <c:strRef>
              <c:f>'Edited means, poles only'!$A$45</c:f>
              <c:strCache>
                <c:ptCount val="1"/>
                <c:pt idx="0">
                  <c:v>9/10/2003</c:v>
                </c:pt>
              </c:strCache>
            </c:strRef>
          </c:tx>
          <c:spPr>
            <a:ln w="12700">
              <a:solidFill>
                <a:srgbClr val="FF0000"/>
              </a:solidFill>
              <a:prstDash val="solid"/>
            </a:ln>
          </c:spPr>
          <c:marker>
            <c:symbol val="plus"/>
            <c:size val="5"/>
            <c:spPr>
              <a:noFill/>
              <a:ln>
                <a:solidFill>
                  <a:srgbClr val="FF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only'!$GN$6:$GN$30</c:f>
              <c:numCache>
                <c:formatCode>0.0</c:formatCode>
                <c:ptCount val="25"/>
                <c:pt idx="0">
                  <c:v>4.8813899999999997</c:v>
                </c:pt>
                <c:pt idx="1">
                  <c:v>2.5646300000000002</c:v>
                </c:pt>
                <c:pt idx="2">
                  <c:v>4.4574499999999997</c:v>
                </c:pt>
                <c:pt idx="3">
                  <c:v>3.33873</c:v>
                </c:pt>
                <c:pt idx="4">
                  <c:v>4.8858899999999998</c:v>
                </c:pt>
                <c:pt idx="5">
                  <c:v>2.5213999999999999</c:v>
                </c:pt>
                <c:pt idx="6">
                  <c:v>5.6316699999999997</c:v>
                </c:pt>
                <c:pt idx="7">
                  <c:v>3.30464</c:v>
                </c:pt>
                <c:pt idx="8">
                  <c:v>4.5246000000000004</c:v>
                </c:pt>
                <c:pt idx="9">
                  <c:v>4.0682999999999998</c:v>
                </c:pt>
                <c:pt idx="10">
                  <c:v>3.0861000000000001</c:v>
                </c:pt>
                <c:pt idx="11">
                  <c:v>4.02339</c:v>
                </c:pt>
                <c:pt idx="12">
                  <c:v>4.4502300000000004</c:v>
                </c:pt>
                <c:pt idx="13">
                  <c:v>5.0733899999999998</c:v>
                </c:pt>
                <c:pt idx="14">
                  <c:v>3.2539099999999999</c:v>
                </c:pt>
                <c:pt idx="15">
                  <c:v>4.0608399999999998</c:v>
                </c:pt>
                <c:pt idx="16">
                  <c:v>5.7944699999999996</c:v>
                </c:pt>
                <c:pt idx="17">
                  <c:v>8.6446100000000001</c:v>
                </c:pt>
                <c:pt idx="18">
                  <c:v>3.4691700000000001</c:v>
                </c:pt>
                <c:pt idx="19">
                  <c:v>4.5095900000000002</c:v>
                </c:pt>
                <c:pt idx="20">
                  <c:v>5.2906199999999997</c:v>
                </c:pt>
                <c:pt idx="21">
                  <c:v>5.7693099999999999</c:v>
                </c:pt>
                <c:pt idx="22">
                  <c:v>4.0956599999999996</c:v>
                </c:pt>
                <c:pt idx="23">
                  <c:v>3.7631800000000002</c:v>
                </c:pt>
                <c:pt idx="24">
                  <c:v>3.5170400000000002</c:v>
                </c:pt>
              </c:numCache>
            </c:numRef>
          </c:val>
          <c:smooth val="0"/>
        </c:ser>
        <c:ser>
          <c:idx val="34"/>
          <c:order val="34"/>
          <c:tx>
            <c:strRef>
              <c:f>'Edited means, poles only'!$A$46</c:f>
              <c:strCache>
                <c:ptCount val="1"/>
                <c:pt idx="0">
                  <c:v>18/03/2004</c:v>
                </c:pt>
              </c:strCache>
            </c:strRef>
          </c:tx>
          <c:spPr>
            <a:ln w="12700">
              <a:solidFill>
                <a:srgbClr val="00FF00"/>
              </a:solidFill>
              <a:prstDash val="solid"/>
            </a:ln>
          </c:spPr>
          <c:marker>
            <c:symbol val="dot"/>
            <c:size val="5"/>
            <c:spPr>
              <a:noFill/>
              <a:ln>
                <a:solidFill>
                  <a:srgbClr val="00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only'!$GR$6:$GR$30</c:f>
              <c:numCache>
                <c:formatCode>0.0</c:formatCode>
                <c:ptCount val="25"/>
                <c:pt idx="0">
                  <c:v>6.8620900000000002</c:v>
                </c:pt>
                <c:pt idx="1">
                  <c:v>3.38429</c:v>
                </c:pt>
                <c:pt idx="2">
                  <c:v>4.5521200000000004</c:v>
                </c:pt>
                <c:pt idx="3">
                  <c:v>3.4580099999999998</c:v>
                </c:pt>
                <c:pt idx="4">
                  <c:v>2.2659400000000001</c:v>
                </c:pt>
                <c:pt idx="5">
                  <c:v>5.7357800000000001</c:v>
                </c:pt>
                <c:pt idx="6">
                  <c:v>7.0828199999999999</c:v>
                </c:pt>
                <c:pt idx="7">
                  <c:v>4.9853199999999998</c:v>
                </c:pt>
                <c:pt idx="8">
                  <c:v>4.3972899999999999</c:v>
                </c:pt>
                <c:pt idx="9">
                  <c:v>5.8982299999999999</c:v>
                </c:pt>
                <c:pt idx="10">
                  <c:v>3.51004</c:v>
                </c:pt>
                <c:pt idx="11">
                  <c:v>5.1625300000000003</c:v>
                </c:pt>
                <c:pt idx="12">
                  <c:v>4.4905099999999996</c:v>
                </c:pt>
                <c:pt idx="13">
                  <c:v>5.3844000000000003</c:v>
                </c:pt>
                <c:pt idx="14">
                  <c:v>5.2948300000000001</c:v>
                </c:pt>
                <c:pt idx="15">
                  <c:v>3.6522199999999998</c:v>
                </c:pt>
                <c:pt idx="16">
                  <c:v>8.31616</c:v>
                </c:pt>
                <c:pt idx="17">
                  <c:v>9.1194600000000001</c:v>
                </c:pt>
                <c:pt idx="18">
                  <c:v>3.30904</c:v>
                </c:pt>
                <c:pt idx="19">
                  <c:v>5.1754300000000004</c:v>
                </c:pt>
                <c:pt idx="20">
                  <c:v>3.75746</c:v>
                </c:pt>
                <c:pt idx="21">
                  <c:v>5.6628800000000004</c:v>
                </c:pt>
                <c:pt idx="22">
                  <c:v>4.5207899999999999</c:v>
                </c:pt>
                <c:pt idx="23">
                  <c:v>4.5108899999999998</c:v>
                </c:pt>
                <c:pt idx="24">
                  <c:v>3.47587</c:v>
                </c:pt>
              </c:numCache>
            </c:numRef>
          </c:val>
          <c:smooth val="0"/>
        </c:ser>
        <c:ser>
          <c:idx val="35"/>
          <c:order val="35"/>
          <c:tx>
            <c:strRef>
              <c:f>'Edited means, poles only'!$A$47</c:f>
              <c:strCache>
                <c:ptCount val="1"/>
                <c:pt idx="0">
                  <c:v>6/04/2004</c:v>
                </c:pt>
              </c:strCache>
            </c:strRef>
          </c:tx>
          <c:spPr>
            <a:ln w="12700">
              <a:solidFill>
                <a:srgbClr val="0000FF"/>
              </a:solidFill>
              <a:prstDash val="solid"/>
            </a:ln>
          </c:spPr>
          <c:marker>
            <c:symbol val="dash"/>
            <c:size val="5"/>
            <c:spPr>
              <a:noFill/>
              <a:ln>
                <a:solidFill>
                  <a:srgbClr val="00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only'!$GV$6:$GV$30</c:f>
              <c:numCache>
                <c:formatCode>0.0</c:formatCode>
                <c:ptCount val="25"/>
                <c:pt idx="0">
                  <c:v>6.0824800000000003</c:v>
                </c:pt>
                <c:pt idx="1">
                  <c:v>3.2850799999999998</c:v>
                </c:pt>
                <c:pt idx="2">
                  <c:v>4.4464899999999998</c:v>
                </c:pt>
                <c:pt idx="3">
                  <c:v>4.2115400000000003</c:v>
                </c:pt>
                <c:pt idx="4">
                  <c:v>4.3696999999999999</c:v>
                </c:pt>
                <c:pt idx="5">
                  <c:v>5.17049</c:v>
                </c:pt>
                <c:pt idx="6">
                  <c:v>5.1476300000000004</c:v>
                </c:pt>
                <c:pt idx="7">
                  <c:v>5.2047400000000001</c:v>
                </c:pt>
                <c:pt idx="8">
                  <c:v>4.9291700000000001</c:v>
                </c:pt>
                <c:pt idx="9">
                  <c:v>6.1813500000000001</c:v>
                </c:pt>
                <c:pt idx="10">
                  <c:v>3.83725</c:v>
                </c:pt>
                <c:pt idx="11">
                  <c:v>3.2670400000000002</c:v>
                </c:pt>
                <c:pt idx="12">
                  <c:v>3.3172000000000001</c:v>
                </c:pt>
                <c:pt idx="13">
                  <c:v>4.6170400000000003</c:v>
                </c:pt>
                <c:pt idx="14">
                  <c:v>4.0906599999999997</c:v>
                </c:pt>
                <c:pt idx="15">
                  <c:v>3.9555600000000002</c:v>
                </c:pt>
                <c:pt idx="16">
                  <c:v>9.0875400000000006</c:v>
                </c:pt>
                <c:pt idx="17">
                  <c:v>7.96455</c:v>
                </c:pt>
                <c:pt idx="18">
                  <c:v>3.2894700000000001</c:v>
                </c:pt>
                <c:pt idx="19">
                  <c:v>6.5331799999999998</c:v>
                </c:pt>
                <c:pt idx="20">
                  <c:v>4.8154000000000003</c:v>
                </c:pt>
                <c:pt idx="21">
                  <c:v>6.1099500000000004</c:v>
                </c:pt>
                <c:pt idx="22">
                  <c:v>3.9970400000000001</c:v>
                </c:pt>
                <c:pt idx="23">
                  <c:v>4.0213999999999999</c:v>
                </c:pt>
                <c:pt idx="24">
                  <c:v>3.3051599999999999</c:v>
                </c:pt>
              </c:numCache>
            </c:numRef>
          </c:val>
          <c:smooth val="0"/>
        </c:ser>
        <c:ser>
          <c:idx val="36"/>
          <c:order val="36"/>
          <c:tx>
            <c:strRef>
              <c:f>'Edited means, poles only'!$A$48</c:f>
              <c:strCache>
                <c:ptCount val="1"/>
                <c:pt idx="0">
                  <c:v>19/04/2004</c:v>
                </c:pt>
              </c:strCache>
            </c:strRef>
          </c:tx>
          <c:spPr>
            <a:ln w="12700">
              <a:solidFill>
                <a:srgbClr val="FFFF00"/>
              </a:solidFill>
              <a:prstDash val="solid"/>
            </a:ln>
          </c:spPr>
          <c:marker>
            <c:symbol val="diamond"/>
            <c:size val="5"/>
            <c:spPr>
              <a:solidFill>
                <a:srgbClr val="FFFF00"/>
              </a:solid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only'!$GZ$6:$GZ$30</c:f>
              <c:numCache>
                <c:formatCode>0.0</c:formatCode>
                <c:ptCount val="25"/>
                <c:pt idx="0">
                  <c:v>5.9893799999999997</c:v>
                </c:pt>
                <c:pt idx="1">
                  <c:v>4.2127499999999998</c:v>
                </c:pt>
                <c:pt idx="2">
                  <c:v>4.1005500000000001</c:v>
                </c:pt>
                <c:pt idx="3">
                  <c:v>2.8745599999999998</c:v>
                </c:pt>
                <c:pt idx="4">
                  <c:v>3.5695399999999999</c:v>
                </c:pt>
                <c:pt idx="5">
                  <c:v>3.70059</c:v>
                </c:pt>
                <c:pt idx="6">
                  <c:v>4.7614000000000001</c:v>
                </c:pt>
                <c:pt idx="7">
                  <c:v>4.1299900000000003</c:v>
                </c:pt>
                <c:pt idx="8">
                  <c:v>4.8750499999999999</c:v>
                </c:pt>
                <c:pt idx="9">
                  <c:v>4.2828799999999996</c:v>
                </c:pt>
                <c:pt idx="10">
                  <c:v>2.4912899999999998</c:v>
                </c:pt>
                <c:pt idx="11">
                  <c:v>4.8410000000000002</c:v>
                </c:pt>
                <c:pt idx="12">
                  <c:v>4.2963399999999998</c:v>
                </c:pt>
                <c:pt idx="13">
                  <c:v>6.25448</c:v>
                </c:pt>
                <c:pt idx="14">
                  <c:v>2.9194499999999999</c:v>
                </c:pt>
                <c:pt idx="15">
                  <c:v>4.9291700000000001</c:v>
                </c:pt>
                <c:pt idx="16">
                  <c:v>5.2068099999999999</c:v>
                </c:pt>
                <c:pt idx="17">
                  <c:v>6.2983099999999999</c:v>
                </c:pt>
                <c:pt idx="18">
                  <c:v>3.3565299999999998</c:v>
                </c:pt>
                <c:pt idx="19">
                  <c:v>3.3677199999999998</c:v>
                </c:pt>
                <c:pt idx="20">
                  <c:v>3.8482699999999999</c:v>
                </c:pt>
                <c:pt idx="21">
                  <c:v>4.6941800000000002</c:v>
                </c:pt>
                <c:pt idx="22">
                  <c:v>3.9895299999999998</c:v>
                </c:pt>
                <c:pt idx="23">
                  <c:v>4.7418500000000003</c:v>
                </c:pt>
                <c:pt idx="24">
                  <c:v>3.0205700000000002</c:v>
                </c:pt>
              </c:numCache>
            </c:numRef>
          </c:val>
          <c:smooth val="0"/>
        </c:ser>
        <c:ser>
          <c:idx val="37"/>
          <c:order val="37"/>
          <c:tx>
            <c:strRef>
              <c:f>'Edited means, poles only'!$A$49</c:f>
              <c:strCache>
                <c:ptCount val="1"/>
                <c:pt idx="0">
                  <c:v>26/05/2004</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only'!$HD$6:$HD$30</c:f>
              <c:numCache>
                <c:formatCode>0.0</c:formatCode>
                <c:ptCount val="25"/>
                <c:pt idx="0">
                  <c:v>5.6863999999999999</c:v>
                </c:pt>
                <c:pt idx="1">
                  <c:v>3.1315400000000002</c:v>
                </c:pt>
                <c:pt idx="2">
                  <c:v>3.57857</c:v>
                </c:pt>
                <c:pt idx="3">
                  <c:v>3.95052</c:v>
                </c:pt>
                <c:pt idx="4">
                  <c:v>3.9204500000000002</c:v>
                </c:pt>
                <c:pt idx="5">
                  <c:v>4.2380100000000001</c:v>
                </c:pt>
                <c:pt idx="6">
                  <c:v>7.1376900000000001</c:v>
                </c:pt>
                <c:pt idx="7">
                  <c:v>3.90774</c:v>
                </c:pt>
                <c:pt idx="8">
                  <c:v>4.7699699999999998</c:v>
                </c:pt>
                <c:pt idx="9">
                  <c:v>4.2916800000000004</c:v>
                </c:pt>
                <c:pt idx="10">
                  <c:v>3.7334800000000001</c:v>
                </c:pt>
                <c:pt idx="11">
                  <c:v>4.9951699999999999</c:v>
                </c:pt>
                <c:pt idx="12">
                  <c:v>3.3758499999999998</c:v>
                </c:pt>
                <c:pt idx="13">
                  <c:v>3.5596800000000002</c:v>
                </c:pt>
                <c:pt idx="14">
                  <c:v>3.5869499999999999</c:v>
                </c:pt>
                <c:pt idx="15">
                  <c:v>3.2600500000000001</c:v>
                </c:pt>
                <c:pt idx="16">
                  <c:v>7.1155799999999996</c:v>
                </c:pt>
                <c:pt idx="17">
                  <c:v>8.3292300000000008</c:v>
                </c:pt>
                <c:pt idx="18">
                  <c:v>4.2837800000000001</c:v>
                </c:pt>
                <c:pt idx="19">
                  <c:v>4.8407099999999996</c:v>
                </c:pt>
                <c:pt idx="20">
                  <c:v>3.75448</c:v>
                </c:pt>
                <c:pt idx="21">
                  <c:v>4.5189599999999999</c:v>
                </c:pt>
                <c:pt idx="22">
                  <c:v>3.6351</c:v>
                </c:pt>
                <c:pt idx="23">
                  <c:v>3.9977399999999998</c:v>
                </c:pt>
                <c:pt idx="24">
                  <c:v>3.3046600000000002</c:v>
                </c:pt>
              </c:numCache>
            </c:numRef>
          </c:val>
          <c:smooth val="0"/>
        </c:ser>
        <c:ser>
          <c:idx val="38"/>
          <c:order val="38"/>
          <c:tx>
            <c:strRef>
              <c:f>'Edited means, poles only'!$A$50</c:f>
              <c:strCache>
                <c:ptCount val="1"/>
                <c:pt idx="0">
                  <c:v>15/07/2004</c:v>
                </c:pt>
              </c:strCache>
            </c:strRef>
          </c:tx>
          <c:spPr>
            <a:ln w="12700">
              <a:solidFill>
                <a:srgbClr val="00FFFF"/>
              </a:solidFill>
              <a:prstDash val="solid"/>
            </a:ln>
          </c:spPr>
          <c:marker>
            <c:symbol val="triangle"/>
            <c:size val="5"/>
            <c:spPr>
              <a:solidFill>
                <a:srgbClr val="00FFFF"/>
              </a:solidFill>
              <a:ln>
                <a:solidFill>
                  <a:srgbClr val="00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only'!$HH$6:$HH$30</c:f>
              <c:numCache>
                <c:formatCode>0.0</c:formatCode>
                <c:ptCount val="25"/>
                <c:pt idx="0">
                  <c:v>6.9135499999999999</c:v>
                </c:pt>
                <c:pt idx="1">
                  <c:v>3.2667999999999999</c:v>
                </c:pt>
                <c:pt idx="2">
                  <c:v>4.2740400000000003</c:v>
                </c:pt>
                <c:pt idx="3">
                  <c:v>4.3032399999999997</c:v>
                </c:pt>
                <c:pt idx="4">
                  <c:v>5.2913100000000002</c:v>
                </c:pt>
                <c:pt idx="5">
                  <c:v>4.6482799999999997</c:v>
                </c:pt>
                <c:pt idx="6">
                  <c:v>5.2461099999999998</c:v>
                </c:pt>
                <c:pt idx="7">
                  <c:v>5.2115200000000002</c:v>
                </c:pt>
                <c:pt idx="8">
                  <c:v>2.7794699999999999</c:v>
                </c:pt>
                <c:pt idx="9">
                  <c:v>5.4138200000000003</c:v>
                </c:pt>
                <c:pt idx="10">
                  <c:v>3.0933099999999998</c:v>
                </c:pt>
                <c:pt idx="11">
                  <c:v>4.7372899999999998</c:v>
                </c:pt>
                <c:pt idx="12">
                  <c:v>3.4164300000000001</c:v>
                </c:pt>
                <c:pt idx="13">
                  <c:v>5.7944899999999997</c:v>
                </c:pt>
                <c:pt idx="14">
                  <c:v>2.7531599999999998</c:v>
                </c:pt>
                <c:pt idx="15">
                  <c:v>3.5074299999999998</c:v>
                </c:pt>
                <c:pt idx="16">
                  <c:v>6.9583700000000004</c:v>
                </c:pt>
                <c:pt idx="17">
                  <c:v>5.6053100000000002</c:v>
                </c:pt>
                <c:pt idx="18">
                  <c:v>3.1663999999999999</c:v>
                </c:pt>
                <c:pt idx="19">
                  <c:v>4.8783099999999999</c:v>
                </c:pt>
                <c:pt idx="20">
                  <c:v>4.4254300000000004</c:v>
                </c:pt>
                <c:pt idx="21">
                  <c:v>6.0563799999999999</c:v>
                </c:pt>
                <c:pt idx="22">
                  <c:v>3.9406099999999999</c:v>
                </c:pt>
                <c:pt idx="23">
                  <c:v>3.7796500000000002</c:v>
                </c:pt>
                <c:pt idx="24">
                  <c:v>3.5303</c:v>
                </c:pt>
              </c:numCache>
            </c:numRef>
          </c:val>
          <c:smooth val="0"/>
        </c:ser>
        <c:ser>
          <c:idx val="39"/>
          <c:order val="39"/>
          <c:tx>
            <c:strRef>
              <c:f>'Edited means, poles only'!$A$51</c:f>
              <c:strCache>
                <c:ptCount val="1"/>
                <c:pt idx="0">
                  <c:v>9/08/2004</c:v>
                </c:pt>
              </c:strCache>
            </c:strRef>
          </c:tx>
          <c:spPr>
            <a:ln w="12700">
              <a:solidFill>
                <a:srgbClr val="800000"/>
              </a:solidFill>
              <a:prstDash val="solid"/>
            </a:ln>
          </c:spPr>
          <c:marker>
            <c:symbol val="x"/>
            <c:size val="5"/>
            <c:spPr>
              <a:noFill/>
              <a:ln>
                <a:solidFill>
                  <a:srgbClr val="8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only'!$HL$6:$HL$30</c:f>
              <c:numCache>
                <c:formatCode>0.0</c:formatCode>
                <c:ptCount val="25"/>
                <c:pt idx="0">
                  <c:v>6.8531599999999999</c:v>
                </c:pt>
                <c:pt idx="1">
                  <c:v>3.7591700000000001</c:v>
                </c:pt>
                <c:pt idx="2">
                  <c:v>4.9669699999999999</c:v>
                </c:pt>
                <c:pt idx="3">
                  <c:v>1.61877</c:v>
                </c:pt>
                <c:pt idx="4">
                  <c:v>4.49057</c:v>
                </c:pt>
                <c:pt idx="5">
                  <c:v>6.4175500000000003</c:v>
                </c:pt>
                <c:pt idx="6">
                  <c:v>4.3211700000000004</c:v>
                </c:pt>
                <c:pt idx="7">
                  <c:v>4.7278599999999997</c:v>
                </c:pt>
                <c:pt idx="8">
                  <c:v>4.4095599999999999</c:v>
                </c:pt>
                <c:pt idx="9">
                  <c:v>3.9964599999999999</c:v>
                </c:pt>
                <c:pt idx="10">
                  <c:v>3.1183700000000001</c:v>
                </c:pt>
                <c:pt idx="11">
                  <c:v>3.7541600000000002</c:v>
                </c:pt>
                <c:pt idx="12">
                  <c:v>4.6840799999999998</c:v>
                </c:pt>
                <c:pt idx="13">
                  <c:v>4.6215999999999999</c:v>
                </c:pt>
                <c:pt idx="14">
                  <c:v>2.2698999999999998</c:v>
                </c:pt>
                <c:pt idx="15">
                  <c:v>3.21685</c:v>
                </c:pt>
                <c:pt idx="16">
                  <c:v>5.2595599999999996</c:v>
                </c:pt>
                <c:pt idx="17">
                  <c:v>8.5435999999999996</c:v>
                </c:pt>
                <c:pt idx="18">
                  <c:v>2.1916600000000002</c:v>
                </c:pt>
                <c:pt idx="19">
                  <c:v>4.1739899999999999</c:v>
                </c:pt>
                <c:pt idx="20">
                  <c:v>4.2464899999999997</c:v>
                </c:pt>
                <c:pt idx="21">
                  <c:v>5.7844699999999998</c:v>
                </c:pt>
                <c:pt idx="22">
                  <c:v>3.2720899999999999</c:v>
                </c:pt>
                <c:pt idx="23">
                  <c:v>4.8114499999999998</c:v>
                </c:pt>
                <c:pt idx="24">
                  <c:v>4.51234</c:v>
                </c:pt>
              </c:numCache>
            </c:numRef>
          </c:val>
          <c:smooth val="0"/>
        </c:ser>
        <c:ser>
          <c:idx val="40"/>
          <c:order val="40"/>
          <c:tx>
            <c:strRef>
              <c:f>'Edited means, poles only'!$A$52</c:f>
              <c:strCache>
                <c:ptCount val="1"/>
                <c:pt idx="0">
                  <c:v>8/10/2004</c:v>
                </c:pt>
              </c:strCache>
            </c:strRef>
          </c:tx>
          <c:spPr>
            <a:ln w="12700">
              <a:solidFill>
                <a:srgbClr val="008000"/>
              </a:solidFill>
              <a:prstDash val="solid"/>
            </a:ln>
          </c:spPr>
          <c:marker>
            <c:symbol val="star"/>
            <c:size val="5"/>
            <c:spPr>
              <a:noFill/>
              <a:ln>
                <a:solidFill>
                  <a:srgbClr val="008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only'!$HP$6:$HP$30</c:f>
              <c:numCache>
                <c:formatCode>0.0</c:formatCode>
                <c:ptCount val="25"/>
                <c:pt idx="0">
                  <c:v>8.7100100000000005</c:v>
                </c:pt>
                <c:pt idx="1">
                  <c:v>3.1461299999999999</c:v>
                </c:pt>
                <c:pt idx="2">
                  <c:v>3.7317900000000002</c:v>
                </c:pt>
                <c:pt idx="3">
                  <c:v>2.8352300000000001</c:v>
                </c:pt>
                <c:pt idx="4">
                  <c:v>3.4003800000000002</c:v>
                </c:pt>
                <c:pt idx="5">
                  <c:v>4.16317</c:v>
                </c:pt>
                <c:pt idx="6">
                  <c:v>4.7674700000000003</c:v>
                </c:pt>
                <c:pt idx="7">
                  <c:v>3.0649999999999999</c:v>
                </c:pt>
                <c:pt idx="8">
                  <c:v>5.9384199999999998</c:v>
                </c:pt>
                <c:pt idx="9">
                  <c:v>5.2623100000000003</c:v>
                </c:pt>
                <c:pt idx="10">
                  <c:v>3.7750699999999999</c:v>
                </c:pt>
                <c:pt idx="11">
                  <c:v>4.7986199999999997</c:v>
                </c:pt>
                <c:pt idx="12">
                  <c:v>3.5527299999999999</c:v>
                </c:pt>
                <c:pt idx="13">
                  <c:v>5.8606100000000003</c:v>
                </c:pt>
                <c:pt idx="14">
                  <c:v>3.7503099999999998</c:v>
                </c:pt>
                <c:pt idx="15">
                  <c:v>3.5386700000000002</c:v>
                </c:pt>
                <c:pt idx="16">
                  <c:v>8.9300999999999995</c:v>
                </c:pt>
                <c:pt idx="17">
                  <c:v>6.94672</c:v>
                </c:pt>
                <c:pt idx="18">
                  <c:v>3.4744000000000002</c:v>
                </c:pt>
                <c:pt idx="19">
                  <c:v>4.6219200000000003</c:v>
                </c:pt>
                <c:pt idx="20">
                  <c:v>6.1043000000000003</c:v>
                </c:pt>
                <c:pt idx="21">
                  <c:v>3.7218</c:v>
                </c:pt>
                <c:pt idx="22">
                  <c:v>4.3911699999999998</c:v>
                </c:pt>
                <c:pt idx="23">
                  <c:v>4.0848300000000002</c:v>
                </c:pt>
                <c:pt idx="24">
                  <c:v>3.68445</c:v>
                </c:pt>
              </c:numCache>
            </c:numRef>
          </c:val>
          <c:smooth val="0"/>
        </c:ser>
        <c:ser>
          <c:idx val="41"/>
          <c:order val="41"/>
          <c:tx>
            <c:strRef>
              <c:f>'Edited means, poles only'!$A$53</c:f>
              <c:strCache>
                <c:ptCount val="1"/>
                <c:pt idx="0">
                  <c:v>9/03/2005</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only'!$HT$6:$HT$30</c:f>
              <c:numCache>
                <c:formatCode>0.0</c:formatCode>
                <c:ptCount val="25"/>
                <c:pt idx="0">
                  <c:v>5.9576399999999996</c:v>
                </c:pt>
                <c:pt idx="1">
                  <c:v>1.80023</c:v>
                </c:pt>
                <c:pt idx="2">
                  <c:v>3.4754399999999999</c:v>
                </c:pt>
                <c:pt idx="3">
                  <c:v>2.5102000000000002</c:v>
                </c:pt>
                <c:pt idx="4">
                  <c:v>3.7578</c:v>
                </c:pt>
                <c:pt idx="5">
                  <c:v>5.3573000000000004</c:v>
                </c:pt>
                <c:pt idx="6">
                  <c:v>6.4833800000000004</c:v>
                </c:pt>
                <c:pt idx="7">
                  <c:v>4.1151999999999997</c:v>
                </c:pt>
                <c:pt idx="8">
                  <c:v>3.6773099999999999</c:v>
                </c:pt>
                <c:pt idx="9">
                  <c:v>5.3470700000000004</c:v>
                </c:pt>
                <c:pt idx="10">
                  <c:v>2.8325499999999999</c:v>
                </c:pt>
                <c:pt idx="11">
                  <c:v>5.20831</c:v>
                </c:pt>
                <c:pt idx="12">
                  <c:v>3.7649499999999998</c:v>
                </c:pt>
                <c:pt idx="13">
                  <c:v>5.36381</c:v>
                </c:pt>
                <c:pt idx="14">
                  <c:v>3.60703</c:v>
                </c:pt>
                <c:pt idx="15">
                  <c:v>3.1803699999999999</c:v>
                </c:pt>
                <c:pt idx="16">
                  <c:v>8.9158200000000001</c:v>
                </c:pt>
                <c:pt idx="17">
                  <c:v>7.06454</c:v>
                </c:pt>
                <c:pt idx="18">
                  <c:v>2.81385</c:v>
                </c:pt>
                <c:pt idx="19">
                  <c:v>5.2511999999999999</c:v>
                </c:pt>
                <c:pt idx="20">
                  <c:v>4.6219599999999996</c:v>
                </c:pt>
                <c:pt idx="21">
                  <c:v>5.7632399999999997</c:v>
                </c:pt>
                <c:pt idx="22">
                  <c:v>3.4995699999999998</c:v>
                </c:pt>
                <c:pt idx="23">
                  <c:v>2.8379500000000002</c:v>
                </c:pt>
                <c:pt idx="24">
                  <c:v>4.0070800000000002</c:v>
                </c:pt>
              </c:numCache>
            </c:numRef>
          </c:val>
          <c:smooth val="0"/>
        </c:ser>
        <c:ser>
          <c:idx val="42"/>
          <c:order val="42"/>
          <c:tx>
            <c:strRef>
              <c:f>'Edited means, poles only'!$A$54</c:f>
              <c:strCache>
                <c:ptCount val="1"/>
                <c:pt idx="0">
                  <c:v>28/04/2005</c:v>
                </c:pt>
              </c:strCache>
            </c:strRef>
          </c:tx>
          <c:spPr>
            <a:ln w="12700">
              <a:solidFill>
                <a:srgbClr val="808000"/>
              </a:solidFill>
              <a:prstDash val="solid"/>
            </a:ln>
          </c:spPr>
          <c:marker>
            <c:symbol val="plus"/>
            <c:size val="5"/>
            <c:spPr>
              <a:noFill/>
              <a:ln>
                <a:solidFill>
                  <a:srgbClr val="808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only'!$HX$6:$HX$30</c:f>
              <c:numCache>
                <c:formatCode>0.0</c:formatCode>
                <c:ptCount val="25"/>
                <c:pt idx="0">
                  <c:v>5.2625400000000004</c:v>
                </c:pt>
                <c:pt idx="1">
                  <c:v>3.19787</c:v>
                </c:pt>
                <c:pt idx="2">
                  <c:v>3.8652500000000001</c:v>
                </c:pt>
                <c:pt idx="3">
                  <c:v>2.8305199999999999</c:v>
                </c:pt>
                <c:pt idx="4">
                  <c:v>3.5085500000000001</c:v>
                </c:pt>
                <c:pt idx="5">
                  <c:v>4.3601599999999996</c:v>
                </c:pt>
                <c:pt idx="6">
                  <c:v>4.3205099999999996</c:v>
                </c:pt>
                <c:pt idx="7">
                  <c:v>3.6569199999999999</c:v>
                </c:pt>
                <c:pt idx="8">
                  <c:v>4.6193400000000002</c:v>
                </c:pt>
                <c:pt idx="9">
                  <c:v>4.43729</c:v>
                </c:pt>
                <c:pt idx="10">
                  <c:v>2.9436</c:v>
                </c:pt>
                <c:pt idx="11">
                  <c:v>4.8294699999999997</c:v>
                </c:pt>
                <c:pt idx="12">
                  <c:v>3.3305899999999999</c:v>
                </c:pt>
                <c:pt idx="13">
                  <c:v>4.7873999999999999</c:v>
                </c:pt>
                <c:pt idx="14">
                  <c:v>3.6281099999999999</c:v>
                </c:pt>
                <c:pt idx="15">
                  <c:v>3.90964</c:v>
                </c:pt>
                <c:pt idx="16">
                  <c:v>7.2229599999999996</c:v>
                </c:pt>
                <c:pt idx="17">
                  <c:v>8.1121700000000008</c:v>
                </c:pt>
                <c:pt idx="18">
                  <c:v>3.1043099999999999</c:v>
                </c:pt>
                <c:pt idx="19">
                  <c:v>5.7127299999999996</c:v>
                </c:pt>
                <c:pt idx="20">
                  <c:v>3.7999800000000001</c:v>
                </c:pt>
                <c:pt idx="21">
                  <c:v>5.2058499999999999</c:v>
                </c:pt>
                <c:pt idx="22">
                  <c:v>4.5439699999999998</c:v>
                </c:pt>
                <c:pt idx="23">
                  <c:v>4.4138799999999998</c:v>
                </c:pt>
                <c:pt idx="24">
                  <c:v>2.3906800000000001</c:v>
                </c:pt>
              </c:numCache>
            </c:numRef>
          </c:val>
          <c:smooth val="0"/>
        </c:ser>
        <c:ser>
          <c:idx val="43"/>
          <c:order val="43"/>
          <c:tx>
            <c:strRef>
              <c:f>'Edited means, poles only'!$A$55</c:f>
              <c:strCache>
                <c:ptCount val="1"/>
                <c:pt idx="0">
                  <c:v>21/12/2005</c:v>
                </c:pt>
              </c:strCache>
            </c:strRef>
          </c:tx>
          <c:spPr>
            <a:ln w="12700">
              <a:solidFill>
                <a:srgbClr val="800080"/>
              </a:solidFill>
              <a:prstDash val="solid"/>
            </a:ln>
          </c:spPr>
          <c:marker>
            <c:symbol val="dot"/>
            <c:size val="5"/>
            <c:spPr>
              <a:noFill/>
              <a:ln>
                <a:solidFill>
                  <a:srgbClr val="8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only'!$IB$6:$IB$30</c:f>
              <c:numCache>
                <c:formatCode>0.0</c:formatCode>
                <c:ptCount val="25"/>
                <c:pt idx="0">
                  <c:v>5.6287599999999998</c:v>
                </c:pt>
                <c:pt idx="1">
                  <c:v>3.5199400000000001</c:v>
                </c:pt>
                <c:pt idx="2">
                  <c:v>4.5615300000000003</c:v>
                </c:pt>
                <c:pt idx="3">
                  <c:v>4.72818</c:v>
                </c:pt>
                <c:pt idx="4">
                  <c:v>3.8718599999999999</c:v>
                </c:pt>
                <c:pt idx="5">
                  <c:v>5.0835999999999997</c:v>
                </c:pt>
                <c:pt idx="6">
                  <c:v>7.2839099999999997</c:v>
                </c:pt>
                <c:pt idx="7">
                  <c:v>5.6996000000000002</c:v>
                </c:pt>
                <c:pt idx="8">
                  <c:v>4.8188899999999997</c:v>
                </c:pt>
                <c:pt idx="9">
                  <c:v>3.3215699999999999</c:v>
                </c:pt>
                <c:pt idx="10">
                  <c:v>3.7668200000000001</c:v>
                </c:pt>
                <c:pt idx="11">
                  <c:v>3.8267799999999998</c:v>
                </c:pt>
                <c:pt idx="12">
                  <c:v>4.1834100000000003</c:v>
                </c:pt>
                <c:pt idx="13">
                  <c:v>5.4780199999999999</c:v>
                </c:pt>
                <c:pt idx="14">
                  <c:v>3.0253299999999999</c:v>
                </c:pt>
                <c:pt idx="15">
                  <c:v>3.8063400000000001</c:v>
                </c:pt>
                <c:pt idx="16">
                  <c:v>7.0562899999999997</c:v>
                </c:pt>
                <c:pt idx="17">
                  <c:v>7.82803</c:v>
                </c:pt>
                <c:pt idx="18">
                  <c:v>3.45</c:v>
                </c:pt>
                <c:pt idx="19">
                  <c:v>5.3394000000000004</c:v>
                </c:pt>
                <c:pt idx="20">
                  <c:v>4.9305500000000002</c:v>
                </c:pt>
                <c:pt idx="21">
                  <c:v>5.4321000000000002</c:v>
                </c:pt>
                <c:pt idx="22">
                  <c:v>4.9173600000000004</c:v>
                </c:pt>
                <c:pt idx="23">
                  <c:v>3.3186100000000001</c:v>
                </c:pt>
                <c:pt idx="24">
                  <c:v>3.9414500000000001</c:v>
                </c:pt>
              </c:numCache>
            </c:numRef>
          </c:val>
          <c:smooth val="0"/>
        </c:ser>
        <c:ser>
          <c:idx val="44"/>
          <c:order val="44"/>
          <c:tx>
            <c:strRef>
              <c:f>'Edited means, poles only'!$A$56</c:f>
              <c:strCache>
                <c:ptCount val="1"/>
                <c:pt idx="0">
                  <c:v>4/01/2006</c:v>
                </c:pt>
              </c:strCache>
            </c:strRef>
          </c:tx>
          <c:spPr>
            <a:ln w="12700">
              <a:solidFill>
                <a:srgbClr val="008080"/>
              </a:solidFill>
              <a:prstDash val="solid"/>
            </a:ln>
          </c:spPr>
          <c:marker>
            <c:symbol val="dash"/>
            <c:size val="5"/>
            <c:spPr>
              <a:noFill/>
              <a:ln>
                <a:solidFill>
                  <a:srgbClr val="0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only'!$IF$6:$IF$30</c:f>
              <c:numCache>
                <c:formatCode>0.0</c:formatCode>
                <c:ptCount val="25"/>
                <c:pt idx="0">
                  <c:v>8.1784700000000008</c:v>
                </c:pt>
                <c:pt idx="1">
                  <c:v>3.5757500000000002</c:v>
                </c:pt>
                <c:pt idx="2">
                  <c:v>4.0848899999999997</c:v>
                </c:pt>
                <c:pt idx="3">
                  <c:v>4.2176999999999998</c:v>
                </c:pt>
                <c:pt idx="4">
                  <c:v>4.6471400000000003</c:v>
                </c:pt>
                <c:pt idx="5">
                  <c:v>4.6524599999999996</c:v>
                </c:pt>
                <c:pt idx="6">
                  <c:v>6.8980100000000002</c:v>
                </c:pt>
                <c:pt idx="7">
                  <c:v>5.2204499999999996</c:v>
                </c:pt>
                <c:pt idx="8">
                  <c:v>4.5179299999999998</c:v>
                </c:pt>
                <c:pt idx="9">
                  <c:v>5.1305300000000003</c:v>
                </c:pt>
                <c:pt idx="10">
                  <c:v>4.0567200000000003</c:v>
                </c:pt>
                <c:pt idx="11">
                  <c:v>5.5590299999999999</c:v>
                </c:pt>
                <c:pt idx="12">
                  <c:v>4.8722700000000003</c:v>
                </c:pt>
                <c:pt idx="13">
                  <c:v>4.2570199999999998</c:v>
                </c:pt>
                <c:pt idx="14">
                  <c:v>3.9198900000000001</c:v>
                </c:pt>
                <c:pt idx="15">
                  <c:v>4.3812600000000002</c:v>
                </c:pt>
                <c:pt idx="16">
                  <c:v>6.2924800000000003</c:v>
                </c:pt>
                <c:pt idx="17">
                  <c:v>6.9204600000000003</c:v>
                </c:pt>
                <c:pt idx="18">
                  <c:v>3.4144600000000001</c:v>
                </c:pt>
                <c:pt idx="19">
                  <c:v>4.4593499999999997</c:v>
                </c:pt>
                <c:pt idx="20">
                  <c:v>5.2847499999999998</c:v>
                </c:pt>
                <c:pt idx="21">
                  <c:v>5.2303800000000003</c:v>
                </c:pt>
                <c:pt idx="22">
                  <c:v>5.2953999999999999</c:v>
                </c:pt>
                <c:pt idx="23">
                  <c:v>3.1793999999999998</c:v>
                </c:pt>
                <c:pt idx="24">
                  <c:v>3.98448</c:v>
                </c:pt>
              </c:numCache>
            </c:numRef>
          </c:val>
          <c:smooth val="0"/>
        </c:ser>
        <c:ser>
          <c:idx val="45"/>
          <c:order val="45"/>
          <c:tx>
            <c:strRef>
              <c:f>'Edited means, poles only'!$A$57</c:f>
              <c:strCache>
                <c:ptCount val="1"/>
                <c:pt idx="0">
                  <c:v>8/07/2006</c:v>
                </c:pt>
              </c:strCache>
            </c:strRef>
          </c:tx>
          <c:spPr>
            <a:ln w="12700">
              <a:solidFill>
                <a:srgbClr val="C0C0C0"/>
              </a:solidFill>
              <a:prstDash val="solid"/>
            </a:ln>
          </c:spPr>
          <c:marker>
            <c:symbol val="diamond"/>
            <c:size val="5"/>
            <c:spPr>
              <a:solidFill>
                <a:srgbClr val="C0C0C0"/>
              </a:solidFill>
              <a:ln>
                <a:solidFill>
                  <a:srgbClr val="C0C0C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only'!$IJ$6:$IJ$30</c:f>
              <c:numCache>
                <c:formatCode>0.0</c:formatCode>
                <c:ptCount val="25"/>
                <c:pt idx="0">
                  <c:v>5.4576700000000002</c:v>
                </c:pt>
                <c:pt idx="1">
                  <c:v>2.8632599999999999</c:v>
                </c:pt>
                <c:pt idx="2">
                  <c:v>5.9324700000000004</c:v>
                </c:pt>
                <c:pt idx="3">
                  <c:v>3.64473</c:v>
                </c:pt>
                <c:pt idx="4">
                  <c:v>3.9397000000000002</c:v>
                </c:pt>
                <c:pt idx="5">
                  <c:v>4.4576399999999996</c:v>
                </c:pt>
                <c:pt idx="6">
                  <c:v>4.7161499999999998</c:v>
                </c:pt>
                <c:pt idx="7">
                  <c:v>4.7065999999999999</c:v>
                </c:pt>
                <c:pt idx="8">
                  <c:v>4.63659</c:v>
                </c:pt>
                <c:pt idx="9">
                  <c:v>4.3917799999999998</c:v>
                </c:pt>
                <c:pt idx="10">
                  <c:v>3.86</c:v>
                </c:pt>
                <c:pt idx="11">
                  <c:v>3.8627099999999999</c:v>
                </c:pt>
                <c:pt idx="12">
                  <c:v>4.5168900000000001</c:v>
                </c:pt>
                <c:pt idx="13">
                  <c:v>5.9546900000000003</c:v>
                </c:pt>
                <c:pt idx="14">
                  <c:v>4.2071100000000001</c:v>
                </c:pt>
                <c:pt idx="15">
                  <c:v>2.9307500000000002</c:v>
                </c:pt>
                <c:pt idx="16">
                  <c:v>6.8085699999999996</c:v>
                </c:pt>
                <c:pt idx="17">
                  <c:v>7.5542100000000003</c:v>
                </c:pt>
                <c:pt idx="18">
                  <c:v>3.6043699999999999</c:v>
                </c:pt>
                <c:pt idx="19">
                  <c:v>4.4173600000000004</c:v>
                </c:pt>
                <c:pt idx="20">
                  <c:v>2.9705300000000001</c:v>
                </c:pt>
                <c:pt idx="21">
                  <c:v>5.4813000000000001</c:v>
                </c:pt>
                <c:pt idx="22">
                  <c:v>4.1753200000000001</c:v>
                </c:pt>
                <c:pt idx="23">
                  <c:v>4.1452999999999998</c:v>
                </c:pt>
                <c:pt idx="24">
                  <c:v>4.4038700000000004</c:v>
                </c:pt>
              </c:numCache>
            </c:numRef>
          </c:val>
          <c:smooth val="0"/>
        </c:ser>
        <c:ser>
          <c:idx val="46"/>
          <c:order val="46"/>
          <c:tx>
            <c:strRef>
              <c:f>'Edited means, poles only'!$A$58</c:f>
              <c:strCache>
                <c:ptCount val="1"/>
                <c:pt idx="0">
                  <c:v>6/08/2006</c:v>
                </c:pt>
              </c:strCache>
            </c:strRef>
          </c:tx>
          <c:spPr>
            <a:ln w="12700">
              <a:solidFill>
                <a:srgbClr val="808080"/>
              </a:solidFill>
              <a:prstDash val="solid"/>
            </a:ln>
          </c:spPr>
          <c:marker>
            <c:symbol val="square"/>
            <c:size val="5"/>
            <c:spPr>
              <a:solidFill>
                <a:srgbClr val="808080"/>
              </a:solidFill>
              <a:ln>
                <a:solidFill>
                  <a:srgbClr val="8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only'!$IN$6:$IN$30</c:f>
              <c:numCache>
                <c:formatCode>0.0</c:formatCode>
                <c:ptCount val="25"/>
                <c:pt idx="0">
                  <c:v>6.4876100000000001</c:v>
                </c:pt>
                <c:pt idx="1">
                  <c:v>2.9062600000000001</c:v>
                </c:pt>
                <c:pt idx="2">
                  <c:v>3.2974399999999999</c:v>
                </c:pt>
                <c:pt idx="3">
                  <c:v>3.63463</c:v>
                </c:pt>
                <c:pt idx="4">
                  <c:v>3.9379599999999999</c:v>
                </c:pt>
                <c:pt idx="5">
                  <c:v>4.5861299999999998</c:v>
                </c:pt>
                <c:pt idx="6">
                  <c:v>4.8169000000000004</c:v>
                </c:pt>
                <c:pt idx="7">
                  <c:v>4.4006600000000002</c:v>
                </c:pt>
                <c:pt idx="8">
                  <c:v>3.7914099999999999</c:v>
                </c:pt>
                <c:pt idx="9">
                  <c:v>3.79596</c:v>
                </c:pt>
                <c:pt idx="10">
                  <c:v>4.0499900000000002</c:v>
                </c:pt>
                <c:pt idx="11">
                  <c:v>3.3493599999999999</c:v>
                </c:pt>
                <c:pt idx="12">
                  <c:v>3.6355599999999999</c:v>
                </c:pt>
                <c:pt idx="13">
                  <c:v>6.1936</c:v>
                </c:pt>
                <c:pt idx="14">
                  <c:v>3.4140799999999998</c:v>
                </c:pt>
                <c:pt idx="15">
                  <c:v>3.96638</c:v>
                </c:pt>
                <c:pt idx="16">
                  <c:v>8.8522200000000009</c:v>
                </c:pt>
                <c:pt idx="17">
                  <c:v>5.3150899999999996</c:v>
                </c:pt>
                <c:pt idx="18">
                  <c:v>3.2527699999999999</c:v>
                </c:pt>
                <c:pt idx="19">
                  <c:v>4.6651499999999997</c:v>
                </c:pt>
                <c:pt idx="20">
                  <c:v>3.4469799999999999</c:v>
                </c:pt>
                <c:pt idx="21">
                  <c:v>5.6012899999999997</c:v>
                </c:pt>
                <c:pt idx="22">
                  <c:v>4.30966</c:v>
                </c:pt>
                <c:pt idx="23">
                  <c:v>3.10629</c:v>
                </c:pt>
                <c:pt idx="24">
                  <c:v>3.5615800000000002</c:v>
                </c:pt>
              </c:numCache>
            </c:numRef>
          </c:val>
          <c:smooth val="0"/>
        </c:ser>
        <c:ser>
          <c:idx val="47"/>
          <c:order val="47"/>
          <c:tx>
            <c:strRef>
              <c:f>'Edited means, poles only'!$A$59</c:f>
              <c:strCache>
                <c:ptCount val="1"/>
                <c:pt idx="0">
                  <c:v>5/01/2007</c:v>
                </c:pt>
              </c:strCache>
            </c:strRef>
          </c:tx>
          <c:spPr>
            <a:ln w="12700">
              <a:solidFill>
                <a:srgbClr val="9999FF"/>
              </a:solidFill>
              <a:prstDash val="solid"/>
            </a:ln>
          </c:spPr>
          <c:marker>
            <c:symbol val="triangle"/>
            <c:size val="5"/>
            <c:spPr>
              <a:solidFill>
                <a:srgbClr val="9999FF"/>
              </a:solidFill>
              <a:ln>
                <a:solidFill>
                  <a:srgbClr val="9999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only'!$IR$6:$IR$30</c:f>
              <c:numCache>
                <c:formatCode>0.0</c:formatCode>
                <c:ptCount val="25"/>
                <c:pt idx="0">
                  <c:v>6.90022</c:v>
                </c:pt>
                <c:pt idx="1">
                  <c:v>2.9576799999999999</c:v>
                </c:pt>
                <c:pt idx="2">
                  <c:v>4.5462800000000003</c:v>
                </c:pt>
                <c:pt idx="3">
                  <c:v>2.55749</c:v>
                </c:pt>
                <c:pt idx="4">
                  <c:v>3.0714899999999998</c:v>
                </c:pt>
                <c:pt idx="5">
                  <c:v>4.6185200000000002</c:v>
                </c:pt>
                <c:pt idx="6">
                  <c:v>5.2728799999999998</c:v>
                </c:pt>
                <c:pt idx="7">
                  <c:v>4.0624500000000001</c:v>
                </c:pt>
                <c:pt idx="8">
                  <c:v>5.2817299999999996</c:v>
                </c:pt>
                <c:pt idx="9">
                  <c:v>4.8220700000000001</c:v>
                </c:pt>
                <c:pt idx="10">
                  <c:v>3.1863999999999999</c:v>
                </c:pt>
                <c:pt idx="11">
                  <c:v>3.68201</c:v>
                </c:pt>
                <c:pt idx="12">
                  <c:v>3.8891900000000001</c:v>
                </c:pt>
                <c:pt idx="13">
                  <c:v>5.2444699999999997</c:v>
                </c:pt>
                <c:pt idx="14">
                  <c:v>3.5417999999999998</c:v>
                </c:pt>
                <c:pt idx="15">
                  <c:v>4.3168600000000001</c:v>
                </c:pt>
                <c:pt idx="16">
                  <c:v>7.8091499999999998</c:v>
                </c:pt>
                <c:pt idx="17">
                  <c:v>6.8839699999999997</c:v>
                </c:pt>
                <c:pt idx="18">
                  <c:v>3.02183</c:v>
                </c:pt>
                <c:pt idx="19">
                  <c:v>5.1123000000000003</c:v>
                </c:pt>
                <c:pt idx="20">
                  <c:v>4.3824699999999996</c:v>
                </c:pt>
                <c:pt idx="21">
                  <c:v>5.2181199999999999</c:v>
                </c:pt>
                <c:pt idx="22">
                  <c:v>4.7672100000000004</c:v>
                </c:pt>
                <c:pt idx="23">
                  <c:v>3.7410999999999999</c:v>
                </c:pt>
                <c:pt idx="24">
                  <c:v>2.67726</c:v>
                </c:pt>
              </c:numCache>
            </c:numRef>
          </c:val>
          <c:smooth val="0"/>
        </c:ser>
        <c:ser>
          <c:idx val="48"/>
          <c:order val="48"/>
          <c:tx>
            <c:strRef>
              <c:f>'Edited means, poles only'!$A$61</c:f>
              <c:strCache>
                <c:ptCount val="1"/>
                <c:pt idx="0">
                  <c:v>9/02/2007</c:v>
                </c:pt>
              </c:strCache>
            </c:strRef>
          </c:tx>
          <c:spPr>
            <a:ln w="12700">
              <a:solidFill>
                <a:srgbClr val="993366"/>
              </a:solidFill>
              <a:prstDash val="solid"/>
            </a:ln>
          </c:spPr>
          <c:marker>
            <c:symbol val="x"/>
            <c:size val="5"/>
            <c:spPr>
              <a:noFill/>
              <a:ln>
                <a:solidFill>
                  <a:srgbClr val="99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only'!$T$57:$T$81</c:f>
              <c:numCache>
                <c:formatCode>0.0</c:formatCode>
                <c:ptCount val="25"/>
                <c:pt idx="0">
                  <c:v>6.9083300000000003</c:v>
                </c:pt>
                <c:pt idx="1">
                  <c:v>3.66269</c:v>
                </c:pt>
                <c:pt idx="2">
                  <c:v>4.0380900000000004</c:v>
                </c:pt>
                <c:pt idx="3">
                  <c:v>2.8983500000000002</c:v>
                </c:pt>
                <c:pt idx="4">
                  <c:v>4.8030999999999997</c:v>
                </c:pt>
                <c:pt idx="5">
                  <c:v>4.7968400000000004</c:v>
                </c:pt>
                <c:pt idx="6">
                  <c:v>6.37737</c:v>
                </c:pt>
                <c:pt idx="7">
                  <c:v>5.1331199999999999</c:v>
                </c:pt>
                <c:pt idx="8">
                  <c:v>5.0444000000000004</c:v>
                </c:pt>
                <c:pt idx="9">
                  <c:v>4.7200800000000003</c:v>
                </c:pt>
                <c:pt idx="10">
                  <c:v>4.12249</c:v>
                </c:pt>
                <c:pt idx="11">
                  <c:v>5.4138999999999999</c:v>
                </c:pt>
                <c:pt idx="12">
                  <c:v>2.83799</c:v>
                </c:pt>
                <c:pt idx="13">
                  <c:v>5.3352300000000001</c:v>
                </c:pt>
                <c:pt idx="14">
                  <c:v>5.3122699999999998</c:v>
                </c:pt>
                <c:pt idx="15">
                  <c:v>3.8203900000000002</c:v>
                </c:pt>
                <c:pt idx="16">
                  <c:v>9.7215900000000008</c:v>
                </c:pt>
                <c:pt idx="17">
                  <c:v>7.2388700000000004</c:v>
                </c:pt>
                <c:pt idx="18">
                  <c:v>3.1426400000000001</c:v>
                </c:pt>
                <c:pt idx="19">
                  <c:v>4.4997199999999999</c:v>
                </c:pt>
                <c:pt idx="20">
                  <c:v>5.4374700000000002</c:v>
                </c:pt>
                <c:pt idx="21">
                  <c:v>6.4898999999999996</c:v>
                </c:pt>
                <c:pt idx="22">
                  <c:v>4.4089499999999999</c:v>
                </c:pt>
                <c:pt idx="23">
                  <c:v>2.4466899999999998</c:v>
                </c:pt>
                <c:pt idx="24">
                  <c:v>4.2323000000000004</c:v>
                </c:pt>
              </c:numCache>
            </c:numRef>
          </c:val>
          <c:smooth val="0"/>
        </c:ser>
        <c:ser>
          <c:idx val="49"/>
          <c:order val="49"/>
          <c:tx>
            <c:strRef>
              <c:f>'Edited means, poles only'!$A$62</c:f>
              <c:strCache>
                <c:ptCount val="1"/>
                <c:pt idx="0">
                  <c:v>1/12/2007</c:v>
                </c:pt>
              </c:strCache>
            </c:strRef>
          </c:tx>
          <c:spPr>
            <a:ln w="12700">
              <a:solidFill>
                <a:srgbClr val="FFFFCC"/>
              </a:solidFill>
              <a:prstDash val="solid"/>
            </a:ln>
          </c:spPr>
          <c:marker>
            <c:symbol val="star"/>
            <c:size val="5"/>
            <c:spPr>
              <a:noFill/>
              <a:ln>
                <a:solidFill>
                  <a:srgbClr val="FFFF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only'!$X$57:$X$81</c:f>
              <c:numCache>
                <c:formatCode>0.0</c:formatCode>
                <c:ptCount val="25"/>
                <c:pt idx="0">
                  <c:v>7.0334199999999996</c:v>
                </c:pt>
                <c:pt idx="1">
                  <c:v>4.0268499999999996</c:v>
                </c:pt>
                <c:pt idx="2">
                  <c:v>4.1447900000000004</c:v>
                </c:pt>
                <c:pt idx="3">
                  <c:v>3.74187</c:v>
                </c:pt>
                <c:pt idx="4">
                  <c:v>3.33473</c:v>
                </c:pt>
                <c:pt idx="5">
                  <c:v>1.9063099999999999</c:v>
                </c:pt>
                <c:pt idx="6">
                  <c:v>5.5547300000000002</c:v>
                </c:pt>
                <c:pt idx="7">
                  <c:v>5.9721099999999998</c:v>
                </c:pt>
                <c:pt idx="8">
                  <c:v>4.4807499999999996</c:v>
                </c:pt>
                <c:pt idx="9">
                  <c:v>4.3360399999999997</c:v>
                </c:pt>
                <c:pt idx="10">
                  <c:v>2.6011299999999999</c:v>
                </c:pt>
                <c:pt idx="11">
                  <c:v>3.90612</c:v>
                </c:pt>
                <c:pt idx="12">
                  <c:v>4.1920299999999999</c:v>
                </c:pt>
                <c:pt idx="13">
                  <c:v>4.6691599999999998</c:v>
                </c:pt>
                <c:pt idx="14">
                  <c:v>3.7554099999999999</c:v>
                </c:pt>
                <c:pt idx="15">
                  <c:v>3.6049099999999998</c:v>
                </c:pt>
                <c:pt idx="16">
                  <c:v>6.6102400000000001</c:v>
                </c:pt>
                <c:pt idx="17">
                  <c:v>8.1916499999999992</c:v>
                </c:pt>
                <c:pt idx="18">
                  <c:v>2.7154699999999998</c:v>
                </c:pt>
                <c:pt idx="19">
                  <c:v>3.9039999999999999</c:v>
                </c:pt>
                <c:pt idx="20">
                  <c:v>4.9804199999999996</c:v>
                </c:pt>
                <c:pt idx="21">
                  <c:v>6.7870400000000002</c:v>
                </c:pt>
                <c:pt idx="22">
                  <c:v>3.3875000000000002</c:v>
                </c:pt>
                <c:pt idx="23">
                  <c:v>2.7774800000000002</c:v>
                </c:pt>
                <c:pt idx="24">
                  <c:v>3.2465299999999999</c:v>
                </c:pt>
              </c:numCache>
            </c:numRef>
          </c:val>
          <c:smooth val="0"/>
        </c:ser>
        <c:ser>
          <c:idx val="50"/>
          <c:order val="50"/>
          <c:tx>
            <c:strRef>
              <c:f>'Edited means, poles only'!$A$63</c:f>
              <c:strCache>
                <c:ptCount val="1"/>
                <c:pt idx="0">
                  <c:v>22/09/2008</c:v>
                </c:pt>
              </c:strCache>
            </c:strRef>
          </c:tx>
          <c:spPr>
            <a:ln w="12700">
              <a:solidFill>
                <a:srgbClr val="CCFFFF"/>
              </a:solidFill>
              <a:prstDash val="solid"/>
            </a:ln>
          </c:spPr>
          <c:marker>
            <c:symbol val="circle"/>
            <c:size val="5"/>
            <c:spPr>
              <a:solidFill>
                <a:srgbClr val="CCFFFF"/>
              </a:solidFill>
              <a:ln>
                <a:solidFill>
                  <a:srgbClr val="CC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only'!$AB$57:$AB$81</c:f>
              <c:numCache>
                <c:formatCode>0.0</c:formatCode>
                <c:ptCount val="25"/>
                <c:pt idx="0">
                  <c:v>6.7664799999999996</c:v>
                </c:pt>
                <c:pt idx="1">
                  <c:v>2.4485600000000001</c:v>
                </c:pt>
                <c:pt idx="2">
                  <c:v>3.9226200000000002</c:v>
                </c:pt>
                <c:pt idx="3">
                  <c:v>3.1441300000000001</c:v>
                </c:pt>
                <c:pt idx="4">
                  <c:v>4.5306699999999998</c:v>
                </c:pt>
                <c:pt idx="5">
                  <c:v>4.6868600000000002</c:v>
                </c:pt>
                <c:pt idx="6">
                  <c:v>5.3866300000000003</c:v>
                </c:pt>
                <c:pt idx="7">
                  <c:v>3.6863600000000001</c:v>
                </c:pt>
                <c:pt idx="8">
                  <c:v>4.7597100000000001</c:v>
                </c:pt>
                <c:pt idx="9">
                  <c:v>4.2907200000000003</c:v>
                </c:pt>
                <c:pt idx="10">
                  <c:v>2.2092800000000001</c:v>
                </c:pt>
                <c:pt idx="11">
                  <c:v>4.43893</c:v>
                </c:pt>
                <c:pt idx="12">
                  <c:v>3.8135400000000002</c:v>
                </c:pt>
                <c:pt idx="13">
                  <c:v>4.2141200000000003</c:v>
                </c:pt>
                <c:pt idx="14">
                  <c:v>3.4644499999999998</c:v>
                </c:pt>
                <c:pt idx="15">
                  <c:v>3.0759799999999999</c:v>
                </c:pt>
                <c:pt idx="16">
                  <c:v>8.4298199999999994</c:v>
                </c:pt>
                <c:pt idx="17">
                  <c:v>8.5316899999999993</c:v>
                </c:pt>
                <c:pt idx="18">
                  <c:v>3.0618799999999999</c:v>
                </c:pt>
                <c:pt idx="19">
                  <c:v>5.0853900000000003</c:v>
                </c:pt>
                <c:pt idx="20">
                  <c:v>4.6296499999999998</c:v>
                </c:pt>
                <c:pt idx="21">
                  <c:v>5.4906600000000001</c:v>
                </c:pt>
                <c:pt idx="22">
                  <c:v>5.1332300000000002</c:v>
                </c:pt>
                <c:pt idx="23">
                  <c:v>3.1295299999999999</c:v>
                </c:pt>
                <c:pt idx="24">
                  <c:v>3.4325800000000002</c:v>
                </c:pt>
              </c:numCache>
            </c:numRef>
          </c:val>
          <c:smooth val="0"/>
        </c:ser>
        <c:ser>
          <c:idx val="51"/>
          <c:order val="51"/>
          <c:tx>
            <c:strRef>
              <c:f>'Edited means, poles only'!$A$64</c:f>
              <c:strCache>
                <c:ptCount val="1"/>
                <c:pt idx="0">
                  <c:v>14/10/2008</c:v>
                </c:pt>
              </c:strCache>
            </c:strRef>
          </c:tx>
          <c:spPr>
            <a:ln w="12700">
              <a:solidFill>
                <a:srgbClr val="660066"/>
              </a:solidFill>
              <a:prstDash val="solid"/>
            </a:ln>
          </c:spPr>
          <c:marker>
            <c:symbol val="plus"/>
            <c:size val="5"/>
            <c:spPr>
              <a:noFill/>
              <a:ln>
                <a:solidFill>
                  <a:srgbClr val="6600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only'!$AF$57:$AF$81</c:f>
              <c:numCache>
                <c:formatCode>0.0</c:formatCode>
                <c:ptCount val="25"/>
                <c:pt idx="0">
                  <c:v>5.8930100000000003</c:v>
                </c:pt>
                <c:pt idx="1">
                  <c:v>2.62269</c:v>
                </c:pt>
                <c:pt idx="2">
                  <c:v>4.6041999999999996</c:v>
                </c:pt>
                <c:pt idx="3">
                  <c:v>3.4656500000000001</c:v>
                </c:pt>
                <c:pt idx="4">
                  <c:v>3.09544</c:v>
                </c:pt>
                <c:pt idx="5">
                  <c:v>3.6182500000000002</c:v>
                </c:pt>
                <c:pt idx="6">
                  <c:v>5.1814</c:v>
                </c:pt>
                <c:pt idx="7">
                  <c:v>4.5833300000000001</c:v>
                </c:pt>
                <c:pt idx="8">
                  <c:v>4.8608500000000001</c:v>
                </c:pt>
                <c:pt idx="9">
                  <c:v>5.1136299999999997</c:v>
                </c:pt>
                <c:pt idx="10">
                  <c:v>3.8021099999999999</c:v>
                </c:pt>
                <c:pt idx="11">
                  <c:v>3.1096400000000002</c:v>
                </c:pt>
                <c:pt idx="12">
                  <c:v>3.5736300000000001</c:v>
                </c:pt>
                <c:pt idx="13">
                  <c:v>4.3021200000000004</c:v>
                </c:pt>
                <c:pt idx="14">
                  <c:v>4.3510799999999996</c:v>
                </c:pt>
                <c:pt idx="15">
                  <c:v>3.90062</c:v>
                </c:pt>
                <c:pt idx="16">
                  <c:v>8.57348</c:v>
                </c:pt>
                <c:pt idx="17">
                  <c:v>6.6691399999999996</c:v>
                </c:pt>
                <c:pt idx="18">
                  <c:v>2.3201200000000002</c:v>
                </c:pt>
                <c:pt idx="19">
                  <c:v>4.44475</c:v>
                </c:pt>
                <c:pt idx="20">
                  <c:v>3.4021400000000002</c:v>
                </c:pt>
                <c:pt idx="21">
                  <c:v>5.8026</c:v>
                </c:pt>
                <c:pt idx="22">
                  <c:v>4.4248900000000004</c:v>
                </c:pt>
                <c:pt idx="23">
                  <c:v>3.85541</c:v>
                </c:pt>
                <c:pt idx="24">
                  <c:v>3.6533199999999999</c:v>
                </c:pt>
              </c:numCache>
            </c:numRef>
          </c:val>
          <c:smooth val="0"/>
        </c:ser>
        <c:ser>
          <c:idx val="52"/>
          <c:order val="52"/>
          <c:tx>
            <c:strRef>
              <c:f>'Edited means, poles only'!$A$67</c:f>
              <c:strCache>
                <c:ptCount val="1"/>
                <c:pt idx="0">
                  <c:v>3/12/2009</c:v>
                </c:pt>
              </c:strCache>
            </c:strRef>
          </c:tx>
          <c:spPr>
            <a:ln w="12700">
              <a:solidFill>
                <a:srgbClr val="FF8080"/>
              </a:solidFill>
              <a:prstDash val="solid"/>
            </a:ln>
          </c:spPr>
          <c:marker>
            <c:symbol val="dot"/>
            <c:size val="5"/>
            <c:spPr>
              <a:noFill/>
              <a:ln>
                <a:solidFill>
                  <a:srgbClr val="FF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only'!$AR$57:$AR$81</c:f>
              <c:numCache>
                <c:formatCode>0.0</c:formatCode>
                <c:ptCount val="25"/>
                <c:pt idx="0">
                  <c:v>7.1618000000000004</c:v>
                </c:pt>
                <c:pt idx="1">
                  <c:v>2.5875900000000001</c:v>
                </c:pt>
                <c:pt idx="2">
                  <c:v>3.1049500000000001</c:v>
                </c:pt>
                <c:pt idx="3">
                  <c:v>3.3974000000000002</c:v>
                </c:pt>
                <c:pt idx="4">
                  <c:v>3.91865</c:v>
                </c:pt>
                <c:pt idx="5">
                  <c:v>4.2578899999999997</c:v>
                </c:pt>
                <c:pt idx="6">
                  <c:v>5.3122800000000003</c:v>
                </c:pt>
                <c:pt idx="7">
                  <c:v>4.72621</c:v>
                </c:pt>
                <c:pt idx="8">
                  <c:v>4.2619800000000003</c:v>
                </c:pt>
                <c:pt idx="9">
                  <c:v>3.3281399999999999</c:v>
                </c:pt>
                <c:pt idx="10">
                  <c:v>3.93438</c:v>
                </c:pt>
                <c:pt idx="11">
                  <c:v>4.6007100000000003</c:v>
                </c:pt>
                <c:pt idx="12">
                  <c:v>4.3808499999999997</c:v>
                </c:pt>
                <c:pt idx="13">
                  <c:v>4.51844</c:v>
                </c:pt>
                <c:pt idx="14">
                  <c:v>3.4885600000000001</c:v>
                </c:pt>
                <c:pt idx="15">
                  <c:v>4.4381700000000004</c:v>
                </c:pt>
                <c:pt idx="16">
                  <c:v>8.6345700000000001</c:v>
                </c:pt>
                <c:pt idx="17">
                  <c:v>7.7169999999999996</c:v>
                </c:pt>
                <c:pt idx="18">
                  <c:v>2.0246300000000002</c:v>
                </c:pt>
                <c:pt idx="19">
                  <c:v>3.3437399999999999</c:v>
                </c:pt>
                <c:pt idx="20">
                  <c:v>5.5626899999999999</c:v>
                </c:pt>
                <c:pt idx="21">
                  <c:v>6.3384400000000003</c:v>
                </c:pt>
                <c:pt idx="22">
                  <c:v>4.6206100000000001</c:v>
                </c:pt>
                <c:pt idx="23">
                  <c:v>3.6372300000000002</c:v>
                </c:pt>
                <c:pt idx="24">
                  <c:v>2.7793899999999998</c:v>
                </c:pt>
              </c:numCache>
            </c:numRef>
          </c:val>
          <c:smooth val="0"/>
        </c:ser>
        <c:ser>
          <c:idx val="53"/>
          <c:order val="53"/>
          <c:tx>
            <c:strRef>
              <c:f>'Edited means, poles only'!$A$65</c:f>
              <c:strCache>
                <c:ptCount val="1"/>
                <c:pt idx="0">
                  <c:v>2/11/2008</c:v>
                </c:pt>
              </c:strCache>
            </c:strRef>
          </c:tx>
          <c:spPr>
            <a:ln w="12700">
              <a:solidFill>
                <a:srgbClr val="0066CC"/>
              </a:solidFill>
              <a:prstDash val="solid"/>
            </a:ln>
          </c:spPr>
          <c:marker>
            <c:symbol val="dash"/>
            <c:size val="5"/>
            <c:spPr>
              <a:noFill/>
              <a:ln>
                <a:solidFill>
                  <a:srgbClr val="0066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only'!$AJ$57:$AJ$81</c:f>
              <c:numCache>
                <c:formatCode>0.00</c:formatCode>
                <c:ptCount val="25"/>
                <c:pt idx="0">
                  <c:v>8.3650000000000002</c:v>
                </c:pt>
                <c:pt idx="1">
                  <c:v>3.9940000000000002</c:v>
                </c:pt>
                <c:pt idx="2">
                  <c:v>3.673</c:v>
                </c:pt>
                <c:pt idx="3">
                  <c:v>5.8250000000000002</c:v>
                </c:pt>
                <c:pt idx="4">
                  <c:v>5.2859999999999996</c:v>
                </c:pt>
                <c:pt idx="5">
                  <c:v>6.399</c:v>
                </c:pt>
                <c:pt idx="6">
                  <c:v>5.7850000000000001</c:v>
                </c:pt>
                <c:pt idx="7">
                  <c:v>5.7960000000000003</c:v>
                </c:pt>
                <c:pt idx="8">
                  <c:v>5.7910000000000004</c:v>
                </c:pt>
                <c:pt idx="9">
                  <c:v>4.694</c:v>
                </c:pt>
                <c:pt idx="10">
                  <c:v>4.83</c:v>
                </c:pt>
                <c:pt idx="11">
                  <c:v>4.931</c:v>
                </c:pt>
                <c:pt idx="12">
                  <c:v>4.5179999999999998</c:v>
                </c:pt>
                <c:pt idx="13">
                  <c:v>4.2809999999999997</c:v>
                </c:pt>
                <c:pt idx="14">
                  <c:v>5.5309999999999997</c:v>
                </c:pt>
                <c:pt idx="15">
                  <c:v>3.9649999999999999</c:v>
                </c:pt>
                <c:pt idx="16">
                  <c:v>9.8190000000000008</c:v>
                </c:pt>
                <c:pt idx="17">
                  <c:v>9.6910000000000007</c:v>
                </c:pt>
                <c:pt idx="18">
                  <c:v>4.4340000000000002</c:v>
                </c:pt>
                <c:pt idx="19">
                  <c:v>5.4829999999999997</c:v>
                </c:pt>
                <c:pt idx="20">
                  <c:v>5.1189999999999998</c:v>
                </c:pt>
                <c:pt idx="21">
                  <c:v>4.6760000000000002</c:v>
                </c:pt>
                <c:pt idx="22">
                  <c:v>5.0819999999999999</c:v>
                </c:pt>
                <c:pt idx="23">
                  <c:v>4.5449999999999999</c:v>
                </c:pt>
                <c:pt idx="24">
                  <c:v>3.3130000000000002</c:v>
                </c:pt>
              </c:numCache>
            </c:numRef>
          </c:val>
          <c:smooth val="0"/>
        </c:ser>
        <c:ser>
          <c:idx val="54"/>
          <c:order val="54"/>
          <c:tx>
            <c:strRef>
              <c:f>'Edited means, poles only'!$A$66</c:f>
              <c:strCache>
                <c:ptCount val="1"/>
                <c:pt idx="0">
                  <c:v>20/03/2009</c:v>
                </c:pt>
              </c:strCache>
            </c:strRef>
          </c:tx>
          <c:spPr>
            <a:ln w="12700">
              <a:solidFill>
                <a:srgbClr val="CCCCFF"/>
              </a:solidFill>
              <a:prstDash val="solid"/>
            </a:ln>
          </c:spPr>
          <c:marker>
            <c:symbol val="diamond"/>
            <c:size val="5"/>
            <c:spPr>
              <a:solidFill>
                <a:srgbClr val="CCCCFF"/>
              </a:solidFill>
              <a:ln>
                <a:solidFill>
                  <a:srgbClr val="CCCC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only'!$AN$57:$AN$81</c:f>
              <c:numCache>
                <c:formatCode>0.0</c:formatCode>
                <c:ptCount val="25"/>
                <c:pt idx="0">
                  <c:v>7.3715200000000003</c:v>
                </c:pt>
                <c:pt idx="1">
                  <c:v>2.66771</c:v>
                </c:pt>
                <c:pt idx="2">
                  <c:v>3.3060399999999999</c:v>
                </c:pt>
                <c:pt idx="3">
                  <c:v>3.5968300000000002</c:v>
                </c:pt>
                <c:pt idx="4">
                  <c:v>3.76458</c:v>
                </c:pt>
                <c:pt idx="5">
                  <c:v>4.2036899999999999</c:v>
                </c:pt>
                <c:pt idx="6">
                  <c:v>5.7851499999999998</c:v>
                </c:pt>
                <c:pt idx="7">
                  <c:v>4.2096799999999996</c:v>
                </c:pt>
                <c:pt idx="8">
                  <c:v>4.5319799999999999</c:v>
                </c:pt>
                <c:pt idx="9">
                  <c:v>4.7630400000000002</c:v>
                </c:pt>
                <c:pt idx="10">
                  <c:v>4.4453800000000001</c:v>
                </c:pt>
                <c:pt idx="11">
                  <c:v>4.3515600000000001</c:v>
                </c:pt>
                <c:pt idx="12">
                  <c:v>3.5017399999999999</c:v>
                </c:pt>
                <c:pt idx="13">
                  <c:v>5.7551399999999999</c:v>
                </c:pt>
                <c:pt idx="14">
                  <c:v>3.74133</c:v>
                </c:pt>
                <c:pt idx="15">
                  <c:v>3.72533</c:v>
                </c:pt>
                <c:pt idx="16">
                  <c:v>8.2994599999999998</c:v>
                </c:pt>
                <c:pt idx="17">
                  <c:v>6.6058700000000004</c:v>
                </c:pt>
                <c:pt idx="18">
                  <c:v>2.7086700000000001</c:v>
                </c:pt>
                <c:pt idx="19">
                  <c:v>5.6490099999999996</c:v>
                </c:pt>
                <c:pt idx="20">
                  <c:v>4.9423000000000004</c:v>
                </c:pt>
                <c:pt idx="21">
                  <c:v>6.0306100000000002</c:v>
                </c:pt>
                <c:pt idx="22">
                  <c:v>5.3301600000000002</c:v>
                </c:pt>
                <c:pt idx="23">
                  <c:v>3.40429</c:v>
                </c:pt>
                <c:pt idx="24">
                  <c:v>2.94848</c:v>
                </c:pt>
              </c:numCache>
            </c:numRef>
          </c:val>
          <c:smooth val="0"/>
        </c:ser>
        <c:ser>
          <c:idx val="55"/>
          <c:order val="55"/>
          <c:tx>
            <c:strRef>
              <c:f>'Edited means, poles only'!$A$68</c:f>
              <c:strCache>
                <c:ptCount val="1"/>
                <c:pt idx="0">
                  <c:v>27/10/2010</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only'!$AV$57:$AV$81</c:f>
              <c:numCache>
                <c:formatCode>0.0</c:formatCode>
                <c:ptCount val="25"/>
                <c:pt idx="0">
                  <c:v>3.5186799999999998</c:v>
                </c:pt>
                <c:pt idx="1">
                  <c:v>3.1238700000000001</c:v>
                </c:pt>
                <c:pt idx="2">
                  <c:v>4.0406700000000004</c:v>
                </c:pt>
                <c:pt idx="3">
                  <c:v>2.9251800000000001</c:v>
                </c:pt>
                <c:pt idx="4">
                  <c:v>2.8174999999999999</c:v>
                </c:pt>
                <c:pt idx="5">
                  <c:v>2.95689</c:v>
                </c:pt>
                <c:pt idx="6">
                  <c:v>4.2937000000000003</c:v>
                </c:pt>
                <c:pt idx="7">
                  <c:v>5.0312799999999998</c:v>
                </c:pt>
                <c:pt idx="8">
                  <c:v>4.3012600000000001</c:v>
                </c:pt>
                <c:pt idx="9">
                  <c:v>4.3919899999999998</c:v>
                </c:pt>
                <c:pt idx="10">
                  <c:v>3.71367</c:v>
                </c:pt>
                <c:pt idx="11">
                  <c:v>3.09877</c:v>
                </c:pt>
                <c:pt idx="12">
                  <c:v>3.4094899999999999</c:v>
                </c:pt>
                <c:pt idx="13">
                  <c:v>4.7092999999999998</c:v>
                </c:pt>
                <c:pt idx="14">
                  <c:v>4.2898899999999998</c:v>
                </c:pt>
                <c:pt idx="15">
                  <c:v>2.8319100000000001</c:v>
                </c:pt>
                <c:pt idx="16">
                  <c:v>6.7791100000000002</c:v>
                </c:pt>
                <c:pt idx="17">
                  <c:v>7.6429099999999996</c:v>
                </c:pt>
                <c:pt idx="18">
                  <c:v>3.17333</c:v>
                </c:pt>
                <c:pt idx="19">
                  <c:v>5.0246500000000003</c:v>
                </c:pt>
                <c:pt idx="20">
                  <c:v>7.2841399999999998</c:v>
                </c:pt>
                <c:pt idx="21">
                  <c:v>5.4067800000000004</c:v>
                </c:pt>
                <c:pt idx="22">
                  <c:v>5.2635100000000001</c:v>
                </c:pt>
                <c:pt idx="23">
                  <c:v>3.85968</c:v>
                </c:pt>
                <c:pt idx="24">
                  <c:v>4.0353399999999997</c:v>
                </c:pt>
              </c:numCache>
            </c:numRef>
          </c:val>
          <c:smooth val="0"/>
        </c:ser>
        <c:ser>
          <c:idx val="56"/>
          <c:order val="56"/>
          <c:tx>
            <c:strRef>
              <c:f>'Edited means, poles only'!$A$69</c:f>
              <c:strCache>
                <c:ptCount val="1"/>
                <c:pt idx="0">
                  <c:v>2/11/2010</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only'!$AZ$57:$AZ$81</c:f>
              <c:numCache>
                <c:formatCode>0.00</c:formatCode>
                <c:ptCount val="25"/>
                <c:pt idx="0">
                  <c:v>6.2856399999999999</c:v>
                </c:pt>
                <c:pt idx="1">
                  <c:v>3.8519399999999999</c:v>
                </c:pt>
                <c:pt idx="2">
                  <c:v>3.8683700000000001</c:v>
                </c:pt>
                <c:pt idx="3">
                  <c:v>3.8781699999999999</c:v>
                </c:pt>
                <c:pt idx="4">
                  <c:v>3.9699900000000001</c:v>
                </c:pt>
                <c:pt idx="5">
                  <c:v>4.7060000000000004</c:v>
                </c:pt>
                <c:pt idx="6">
                  <c:v>6.3411</c:v>
                </c:pt>
                <c:pt idx="7">
                  <c:v>4.4123900000000003</c:v>
                </c:pt>
                <c:pt idx="8">
                  <c:v>4.1083999999999996</c:v>
                </c:pt>
                <c:pt idx="9">
                  <c:v>4.2267099999999997</c:v>
                </c:pt>
                <c:pt idx="10">
                  <c:v>3.0463399999999998</c:v>
                </c:pt>
                <c:pt idx="11">
                  <c:v>4.13856</c:v>
                </c:pt>
                <c:pt idx="12">
                  <c:v>3.9930099999999999</c:v>
                </c:pt>
                <c:pt idx="13">
                  <c:v>5.10886</c:v>
                </c:pt>
                <c:pt idx="14">
                  <c:v>5.0784099999999999</c:v>
                </c:pt>
                <c:pt idx="15">
                  <c:v>5.00101</c:v>
                </c:pt>
                <c:pt idx="16">
                  <c:v>7.8298500000000004</c:v>
                </c:pt>
                <c:pt idx="17">
                  <c:v>7.7087199999999996</c:v>
                </c:pt>
                <c:pt idx="18">
                  <c:v>3.0243500000000001</c:v>
                </c:pt>
                <c:pt idx="19">
                  <c:v>5.7862299999999998</c:v>
                </c:pt>
                <c:pt idx="20">
                  <c:v>4.2855600000000003</c:v>
                </c:pt>
                <c:pt idx="21">
                  <c:v>6.1385899999999998</c:v>
                </c:pt>
                <c:pt idx="22">
                  <c:v>3.53037</c:v>
                </c:pt>
                <c:pt idx="23">
                  <c:v>3.0981000000000001</c:v>
                </c:pt>
                <c:pt idx="24">
                  <c:v>3.7728299999999999</c:v>
                </c:pt>
              </c:numCache>
            </c:numRef>
          </c:val>
          <c:smooth val="0"/>
        </c:ser>
        <c:ser>
          <c:idx val="57"/>
          <c:order val="57"/>
          <c:tx>
            <c:strRef>
              <c:f>'Edited means, poles only'!$A$70</c:f>
              <c:strCache>
                <c:ptCount val="1"/>
                <c:pt idx="0">
                  <c:v>3/02/2011</c:v>
                </c:pt>
              </c:strCache>
            </c:strRef>
          </c:tx>
          <c:spPr>
            <a:ln w="12700">
              <a:solidFill>
                <a:srgbClr val="FFFF00"/>
              </a:solidFill>
              <a:prstDash val="solid"/>
            </a:ln>
          </c:spPr>
          <c:marker>
            <c:symbol val="x"/>
            <c:size val="5"/>
            <c:spPr>
              <a:no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only'!$BD$57:$BD$81</c:f>
              <c:numCache>
                <c:formatCode>0.00</c:formatCode>
                <c:ptCount val="25"/>
                <c:pt idx="0">
                  <c:v>6.4948899999999998</c:v>
                </c:pt>
                <c:pt idx="1">
                  <c:v>2.9546399999999999</c:v>
                </c:pt>
                <c:pt idx="2">
                  <c:v>3.6151900000000001</c:v>
                </c:pt>
                <c:pt idx="3">
                  <c:v>4.4192999999999998</c:v>
                </c:pt>
                <c:pt idx="4">
                  <c:v>4.5253800000000002</c:v>
                </c:pt>
                <c:pt idx="5">
                  <c:v>5.3082599999999998</c:v>
                </c:pt>
                <c:pt idx="6">
                  <c:v>5.0502900000000004</c:v>
                </c:pt>
                <c:pt idx="7">
                  <c:v>5.7734800000000002</c:v>
                </c:pt>
                <c:pt idx="8">
                  <c:v>4.2401499999999999</c:v>
                </c:pt>
                <c:pt idx="9">
                  <c:v>4.3616400000000004</c:v>
                </c:pt>
                <c:pt idx="10">
                  <c:v>2.8848600000000002</c:v>
                </c:pt>
                <c:pt idx="11">
                  <c:v>4.5834299999999999</c:v>
                </c:pt>
                <c:pt idx="12">
                  <c:v>4.1400399999999999</c:v>
                </c:pt>
                <c:pt idx="13">
                  <c:v>5.1919300000000002</c:v>
                </c:pt>
                <c:pt idx="14">
                  <c:v>3.54705</c:v>
                </c:pt>
                <c:pt idx="15">
                  <c:v>4.2887700000000004</c:v>
                </c:pt>
                <c:pt idx="16">
                  <c:v>9.1440800000000007</c:v>
                </c:pt>
                <c:pt idx="17">
                  <c:v>5.9338199999999999</c:v>
                </c:pt>
                <c:pt idx="18">
                  <c:v>2.7086999999999999</c:v>
                </c:pt>
                <c:pt idx="19">
                  <c:v>4.8409199999999997</c:v>
                </c:pt>
                <c:pt idx="20">
                  <c:v>5.4375600000000004</c:v>
                </c:pt>
                <c:pt idx="21">
                  <c:v>4.5528599999999999</c:v>
                </c:pt>
                <c:pt idx="22">
                  <c:v>4.5864099999999999</c:v>
                </c:pt>
                <c:pt idx="23">
                  <c:v>4.3489599999999999</c:v>
                </c:pt>
                <c:pt idx="24">
                  <c:v>4.3369</c:v>
                </c:pt>
              </c:numCache>
            </c:numRef>
          </c:val>
          <c:smooth val="0"/>
        </c:ser>
        <c:ser>
          <c:idx val="58"/>
          <c:order val="58"/>
          <c:tx>
            <c:strRef>
              <c:f>'Edited means, poles only'!$A$71</c:f>
              <c:strCache>
                <c:ptCount val="1"/>
                <c:pt idx="0">
                  <c:v>11/03/2011</c:v>
                </c:pt>
              </c:strCache>
            </c:strRef>
          </c:tx>
          <c:spPr>
            <a:ln w="12700">
              <a:solidFill>
                <a:srgbClr val="00FFFF"/>
              </a:solidFill>
              <a:prstDash val="solid"/>
            </a:ln>
          </c:spPr>
          <c:marker>
            <c:symbol val="star"/>
            <c:size val="5"/>
            <c:spPr>
              <a:noFill/>
              <a:ln>
                <a:solidFill>
                  <a:srgbClr val="00FFFF"/>
                </a:solidFill>
                <a:prstDash val="solid"/>
              </a:ln>
            </c:spPr>
          </c:marker>
          <c:val>
            <c:numRef>
              <c:f>'Edited poles only'!$BH$57:$BH$81</c:f>
              <c:numCache>
                <c:formatCode>0.00</c:formatCode>
                <c:ptCount val="25"/>
                <c:pt idx="0">
                  <c:v>5.7355400000000003</c:v>
                </c:pt>
                <c:pt idx="1">
                  <c:v>2.56603</c:v>
                </c:pt>
                <c:pt idx="2">
                  <c:v>4.3706899999999997</c:v>
                </c:pt>
                <c:pt idx="3">
                  <c:v>3.45994</c:v>
                </c:pt>
                <c:pt idx="4">
                  <c:v>3.8708399999999998</c:v>
                </c:pt>
                <c:pt idx="5">
                  <c:v>3.2416999999999998</c:v>
                </c:pt>
                <c:pt idx="6">
                  <c:v>4.8181099999999999</c:v>
                </c:pt>
                <c:pt idx="7">
                  <c:v>4.3065100000000003</c:v>
                </c:pt>
                <c:pt idx="8">
                  <c:v>4.2869700000000002</c:v>
                </c:pt>
                <c:pt idx="9">
                  <c:v>4.1473500000000003</c:v>
                </c:pt>
                <c:pt idx="10">
                  <c:v>2.9316200000000001</c:v>
                </c:pt>
                <c:pt idx="11">
                  <c:v>4.1550200000000004</c:v>
                </c:pt>
                <c:pt idx="12">
                  <c:v>4.02691</c:v>
                </c:pt>
                <c:pt idx="13">
                  <c:v>6.8609999999999998</c:v>
                </c:pt>
                <c:pt idx="14">
                  <c:v>7.7103200000000003</c:v>
                </c:pt>
                <c:pt idx="15">
                  <c:v>4.9265699999999999</c:v>
                </c:pt>
                <c:pt idx="16">
                  <c:v>8.5352399999999999</c:v>
                </c:pt>
                <c:pt idx="17">
                  <c:v>9.5160499999999999</c:v>
                </c:pt>
                <c:pt idx="18">
                  <c:v>3.9024000000000001</c:v>
                </c:pt>
                <c:pt idx="19">
                  <c:v>3.1071599999999999</c:v>
                </c:pt>
                <c:pt idx="20">
                  <c:v>8.2028199999999991</c:v>
                </c:pt>
                <c:pt idx="21">
                  <c:v>4.9979199999999997</c:v>
                </c:pt>
                <c:pt idx="22">
                  <c:v>4.5853400000000004</c:v>
                </c:pt>
                <c:pt idx="23">
                  <c:v>4.7976400000000003</c:v>
                </c:pt>
                <c:pt idx="24">
                  <c:v>5.2596600000000002</c:v>
                </c:pt>
              </c:numCache>
            </c:numRef>
          </c:val>
          <c:smooth val="0"/>
        </c:ser>
        <c:ser>
          <c:idx val="59"/>
          <c:order val="59"/>
          <c:tx>
            <c:strRef>
              <c:f>'Edited means, poles only'!$A$72</c:f>
              <c:strCache>
                <c:ptCount val="1"/>
                <c:pt idx="0">
                  <c:v>13/06/2011</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val>
            <c:numRef>
              <c:f>'Edited poles only'!$BL$57:$BL$81</c:f>
              <c:numCache>
                <c:formatCode>General</c:formatCode>
                <c:ptCount val="25"/>
                <c:pt idx="0">
                  <c:v>5.7</c:v>
                </c:pt>
                <c:pt idx="1">
                  <c:v>3.5</c:v>
                </c:pt>
                <c:pt idx="2">
                  <c:v>1.2</c:v>
                </c:pt>
                <c:pt idx="3">
                  <c:v>3.1</c:v>
                </c:pt>
                <c:pt idx="4">
                  <c:v>3.3</c:v>
                </c:pt>
                <c:pt idx="5">
                  <c:v>4.3</c:v>
                </c:pt>
                <c:pt idx="6">
                  <c:v>6.8</c:v>
                </c:pt>
                <c:pt idx="7">
                  <c:v>5.7</c:v>
                </c:pt>
                <c:pt idx="8">
                  <c:v>3.1</c:v>
                </c:pt>
                <c:pt idx="9">
                  <c:v>6.5</c:v>
                </c:pt>
                <c:pt idx="10">
                  <c:v>3.3</c:v>
                </c:pt>
                <c:pt idx="11">
                  <c:v>4.2</c:v>
                </c:pt>
                <c:pt idx="12">
                  <c:v>3.4</c:v>
                </c:pt>
                <c:pt idx="13">
                  <c:v>5.2</c:v>
                </c:pt>
                <c:pt idx="14">
                  <c:v>3</c:v>
                </c:pt>
                <c:pt idx="15">
                  <c:v>3.3</c:v>
                </c:pt>
                <c:pt idx="16">
                  <c:v>9.6</c:v>
                </c:pt>
                <c:pt idx="17">
                  <c:v>7.9</c:v>
                </c:pt>
                <c:pt idx="18">
                  <c:v>2.2999999999999998</c:v>
                </c:pt>
                <c:pt idx="19">
                  <c:v>5.3</c:v>
                </c:pt>
                <c:pt idx="20">
                  <c:v>1.7</c:v>
                </c:pt>
                <c:pt idx="21">
                  <c:v>5.9</c:v>
                </c:pt>
                <c:pt idx="22">
                  <c:v>5.2</c:v>
                </c:pt>
                <c:pt idx="23">
                  <c:v>6.6</c:v>
                </c:pt>
                <c:pt idx="24">
                  <c:v>2.7</c:v>
                </c:pt>
              </c:numCache>
            </c:numRef>
          </c:val>
          <c:smooth val="0"/>
        </c:ser>
        <c:ser>
          <c:idx val="60"/>
          <c:order val="60"/>
          <c:tx>
            <c:strRef>
              <c:f>'Edited means, poles only'!$A$73</c:f>
              <c:strCache>
                <c:ptCount val="1"/>
                <c:pt idx="0">
                  <c:v>12/08/2011</c:v>
                </c:pt>
              </c:strCache>
            </c:strRef>
          </c:tx>
          <c:val>
            <c:numRef>
              <c:f>'Edited poles only'!$BP$57:$BP$81</c:f>
              <c:numCache>
                <c:formatCode>0.0</c:formatCode>
                <c:ptCount val="25"/>
                <c:pt idx="0">
                  <c:v>6.92225</c:v>
                </c:pt>
                <c:pt idx="1">
                  <c:v>3.8923899999999998</c:v>
                </c:pt>
                <c:pt idx="2">
                  <c:v>3.2640500000000001</c:v>
                </c:pt>
                <c:pt idx="3">
                  <c:v>3.68703</c:v>
                </c:pt>
                <c:pt idx="4">
                  <c:v>3.1764800000000002</c:v>
                </c:pt>
                <c:pt idx="5">
                  <c:v>2.66798</c:v>
                </c:pt>
                <c:pt idx="6">
                  <c:v>5.2465999999999999</c:v>
                </c:pt>
                <c:pt idx="7">
                  <c:v>4.11327</c:v>
                </c:pt>
                <c:pt idx="8">
                  <c:v>3.5033300000000001</c:v>
                </c:pt>
                <c:pt idx="9">
                  <c:v>4.0707199999999997</c:v>
                </c:pt>
                <c:pt idx="10">
                  <c:v>3.3378800000000002</c:v>
                </c:pt>
                <c:pt idx="11">
                  <c:v>4.37826</c:v>
                </c:pt>
                <c:pt idx="12">
                  <c:v>3.7109899999999998</c:v>
                </c:pt>
                <c:pt idx="13">
                  <c:v>3.8244799999999999</c:v>
                </c:pt>
                <c:pt idx="14">
                  <c:v>4.8670799999999996</c:v>
                </c:pt>
                <c:pt idx="15">
                  <c:v>4.1738099999999996</c:v>
                </c:pt>
                <c:pt idx="16">
                  <c:v>6.6426699999999999</c:v>
                </c:pt>
                <c:pt idx="17">
                  <c:v>6.9897</c:v>
                </c:pt>
                <c:pt idx="18">
                  <c:v>3.8332600000000001</c:v>
                </c:pt>
                <c:pt idx="19">
                  <c:v>3.9410699999999999</c:v>
                </c:pt>
                <c:pt idx="20">
                  <c:v>3.3568500000000001</c:v>
                </c:pt>
                <c:pt idx="21">
                  <c:v>4.8919100000000002</c:v>
                </c:pt>
                <c:pt idx="22">
                  <c:v>4.5580800000000004</c:v>
                </c:pt>
                <c:pt idx="23">
                  <c:v>3.7480199999999999</c:v>
                </c:pt>
                <c:pt idx="24">
                  <c:v>2.5794700000000002</c:v>
                </c:pt>
              </c:numCache>
            </c:numRef>
          </c:val>
          <c:smooth val="0"/>
        </c:ser>
        <c:ser>
          <c:idx val="61"/>
          <c:order val="61"/>
          <c:tx>
            <c:strRef>
              <c:f>'Edited means, poles only'!$A$74</c:f>
              <c:strCache>
                <c:ptCount val="1"/>
                <c:pt idx="0">
                  <c:v>6/09/2011</c:v>
                </c:pt>
              </c:strCache>
            </c:strRef>
          </c:tx>
          <c:val>
            <c:numRef>
              <c:f>'Edited poles only'!$BT$57:$BT$81</c:f>
              <c:numCache>
                <c:formatCode>0.0</c:formatCode>
                <c:ptCount val="25"/>
                <c:pt idx="0">
                  <c:v>6.5586200000000003</c:v>
                </c:pt>
                <c:pt idx="1">
                  <c:v>2.92788</c:v>
                </c:pt>
                <c:pt idx="2">
                  <c:v>3.6655500000000001</c:v>
                </c:pt>
                <c:pt idx="3">
                  <c:v>3.4567800000000002</c:v>
                </c:pt>
                <c:pt idx="4">
                  <c:v>2.8872200000000001</c:v>
                </c:pt>
                <c:pt idx="5">
                  <c:v>4.1205100000000003</c:v>
                </c:pt>
                <c:pt idx="6">
                  <c:v>4.8972100000000003</c:v>
                </c:pt>
                <c:pt idx="7">
                  <c:v>4.2370799999999997</c:v>
                </c:pt>
                <c:pt idx="8">
                  <c:v>3.3434200000000001</c:v>
                </c:pt>
                <c:pt idx="9">
                  <c:v>4.2959300000000002</c:v>
                </c:pt>
                <c:pt idx="10">
                  <c:v>3.2770100000000002</c:v>
                </c:pt>
                <c:pt idx="11">
                  <c:v>4.1112299999999999</c:v>
                </c:pt>
                <c:pt idx="12">
                  <c:v>4.0934400000000002</c:v>
                </c:pt>
                <c:pt idx="13">
                  <c:v>5.2033300000000002</c:v>
                </c:pt>
                <c:pt idx="14">
                  <c:v>4.6645300000000001</c:v>
                </c:pt>
                <c:pt idx="15">
                  <c:v>3.4980799999999999</c:v>
                </c:pt>
                <c:pt idx="16">
                  <c:v>8.2122299999999999</c:v>
                </c:pt>
                <c:pt idx="17">
                  <c:v>6.2638299999999996</c:v>
                </c:pt>
                <c:pt idx="18">
                  <c:v>2.5688</c:v>
                </c:pt>
                <c:pt idx="19">
                  <c:v>2.3240500000000002</c:v>
                </c:pt>
                <c:pt idx="20">
                  <c:v>2.4884400000000002</c:v>
                </c:pt>
                <c:pt idx="21">
                  <c:v>4.9453800000000001</c:v>
                </c:pt>
                <c:pt idx="22">
                  <c:v>3.66805</c:v>
                </c:pt>
                <c:pt idx="23">
                  <c:v>4.18011</c:v>
                </c:pt>
                <c:pt idx="24">
                  <c:v>3.41093</c:v>
                </c:pt>
              </c:numCache>
            </c:numRef>
          </c:val>
          <c:smooth val="0"/>
        </c:ser>
        <c:ser>
          <c:idx val="62"/>
          <c:order val="62"/>
          <c:tx>
            <c:strRef>
              <c:f>'Edited means, poles only'!$A$75</c:f>
              <c:strCache>
                <c:ptCount val="1"/>
                <c:pt idx="0">
                  <c:v>16/09/2011</c:v>
                </c:pt>
              </c:strCache>
            </c:strRef>
          </c:tx>
          <c:val>
            <c:numRef>
              <c:f>'Edited poles only'!$BX$57:$BX$81</c:f>
              <c:numCache>
                <c:formatCode>General</c:formatCode>
                <c:ptCount val="25"/>
                <c:pt idx="0">
                  <c:v>5.8</c:v>
                </c:pt>
                <c:pt idx="1">
                  <c:v>2.7</c:v>
                </c:pt>
                <c:pt idx="2">
                  <c:v>3.5</c:v>
                </c:pt>
                <c:pt idx="3">
                  <c:v>2.2999999999999998</c:v>
                </c:pt>
                <c:pt idx="4">
                  <c:v>3.5</c:v>
                </c:pt>
                <c:pt idx="5">
                  <c:v>3.5</c:v>
                </c:pt>
                <c:pt idx="6">
                  <c:v>5.0999999999999996</c:v>
                </c:pt>
                <c:pt idx="7">
                  <c:v>4.2</c:v>
                </c:pt>
                <c:pt idx="8">
                  <c:v>4.4000000000000004</c:v>
                </c:pt>
                <c:pt idx="9">
                  <c:v>3.7</c:v>
                </c:pt>
                <c:pt idx="10">
                  <c:v>2.7</c:v>
                </c:pt>
                <c:pt idx="11">
                  <c:v>4.0999999999999996</c:v>
                </c:pt>
                <c:pt idx="12">
                  <c:v>4</c:v>
                </c:pt>
                <c:pt idx="13">
                  <c:v>3.8</c:v>
                </c:pt>
                <c:pt idx="14">
                  <c:v>5</c:v>
                </c:pt>
                <c:pt idx="15">
                  <c:v>3.7</c:v>
                </c:pt>
                <c:pt idx="16">
                  <c:v>6.6</c:v>
                </c:pt>
                <c:pt idx="17">
                  <c:v>6.5</c:v>
                </c:pt>
                <c:pt idx="18">
                  <c:v>3.1</c:v>
                </c:pt>
                <c:pt idx="19">
                  <c:v>4.5999999999999996</c:v>
                </c:pt>
                <c:pt idx="20">
                  <c:v>4</c:v>
                </c:pt>
                <c:pt idx="21">
                  <c:v>3.9</c:v>
                </c:pt>
                <c:pt idx="22">
                  <c:v>3.5</c:v>
                </c:pt>
                <c:pt idx="23">
                  <c:v>3.4</c:v>
                </c:pt>
                <c:pt idx="24">
                  <c:v>2.1</c:v>
                </c:pt>
              </c:numCache>
            </c:numRef>
          </c:val>
          <c:smooth val="0"/>
        </c:ser>
        <c:ser>
          <c:idx val="63"/>
          <c:order val="63"/>
          <c:tx>
            <c:strRef>
              <c:f>'Edited means, poles only'!$A$76</c:f>
              <c:strCache>
                <c:ptCount val="1"/>
                <c:pt idx="0">
                  <c:v>16/09/2011</c:v>
                </c:pt>
              </c:strCache>
            </c:strRef>
          </c:tx>
          <c:val>
            <c:numRef>
              <c:f>'Edited poles only'!$CB$57:$CB$81</c:f>
              <c:numCache>
                <c:formatCode>0.0</c:formatCode>
                <c:ptCount val="25"/>
                <c:pt idx="0">
                  <c:v>6.7820900000000002</c:v>
                </c:pt>
                <c:pt idx="1">
                  <c:v>2.84755</c:v>
                </c:pt>
                <c:pt idx="2">
                  <c:v>4.3838400000000002</c:v>
                </c:pt>
                <c:pt idx="3">
                  <c:v>3.4504899999999998</c:v>
                </c:pt>
                <c:pt idx="4">
                  <c:v>2.8048799999999998</c:v>
                </c:pt>
                <c:pt idx="5">
                  <c:v>4.0670299999999999</c:v>
                </c:pt>
                <c:pt idx="6">
                  <c:v>5.4902699999999998</c:v>
                </c:pt>
                <c:pt idx="7">
                  <c:v>4.0058999999999996</c:v>
                </c:pt>
                <c:pt idx="8">
                  <c:v>3.0681600000000002</c:v>
                </c:pt>
                <c:pt idx="9">
                  <c:v>4.4878600000000004</c:v>
                </c:pt>
                <c:pt idx="10">
                  <c:v>2.8149500000000001</c:v>
                </c:pt>
                <c:pt idx="11">
                  <c:v>5.7751599999999996</c:v>
                </c:pt>
                <c:pt idx="12">
                  <c:v>3.14371</c:v>
                </c:pt>
                <c:pt idx="13">
                  <c:v>5.0433599999999998</c:v>
                </c:pt>
                <c:pt idx="14">
                  <c:v>3.4355099999999998</c:v>
                </c:pt>
                <c:pt idx="15">
                  <c:v>2.33527</c:v>
                </c:pt>
                <c:pt idx="16">
                  <c:v>4.8688599999999997</c:v>
                </c:pt>
                <c:pt idx="17">
                  <c:v>9.1960899999999999</c:v>
                </c:pt>
                <c:pt idx="18">
                  <c:v>3.8877999999999999</c:v>
                </c:pt>
                <c:pt idx="19">
                  <c:v>6.1914899999999999</c:v>
                </c:pt>
                <c:pt idx="20">
                  <c:v>4.5618600000000002</c:v>
                </c:pt>
                <c:pt idx="21">
                  <c:v>4.74552</c:v>
                </c:pt>
                <c:pt idx="22">
                  <c:v>4.2221500000000001</c:v>
                </c:pt>
                <c:pt idx="23">
                  <c:v>3.2526999999999999</c:v>
                </c:pt>
                <c:pt idx="24">
                  <c:v>3.1052499999999998</c:v>
                </c:pt>
              </c:numCache>
            </c:numRef>
          </c:val>
          <c:smooth val="0"/>
        </c:ser>
        <c:ser>
          <c:idx val="64"/>
          <c:order val="64"/>
          <c:tx>
            <c:strRef>
              <c:f>'Edited means, poles only'!$A$77</c:f>
              <c:strCache>
                <c:ptCount val="1"/>
                <c:pt idx="0">
                  <c:v>20/09/2011</c:v>
                </c:pt>
              </c:strCache>
            </c:strRef>
          </c:tx>
          <c:val>
            <c:numRef>
              <c:f>'Edited poles only'!$CF$57:$CF$81</c:f>
              <c:numCache>
                <c:formatCode>0.0</c:formatCode>
                <c:ptCount val="25"/>
                <c:pt idx="0">
                  <c:v>6.9164899999999996</c:v>
                </c:pt>
                <c:pt idx="1">
                  <c:v>4.0940300000000001</c:v>
                </c:pt>
                <c:pt idx="2">
                  <c:v>3.93093</c:v>
                </c:pt>
                <c:pt idx="3">
                  <c:v>4.1066900000000004</c:v>
                </c:pt>
                <c:pt idx="4">
                  <c:v>2.7242199999999999</c:v>
                </c:pt>
                <c:pt idx="5">
                  <c:v>4.4943600000000004</c:v>
                </c:pt>
                <c:pt idx="6">
                  <c:v>5.9844900000000001</c:v>
                </c:pt>
                <c:pt idx="7">
                  <c:v>3.80681</c:v>
                </c:pt>
                <c:pt idx="8">
                  <c:v>4.1673999999999998</c:v>
                </c:pt>
                <c:pt idx="9">
                  <c:v>3.4324300000000001</c:v>
                </c:pt>
                <c:pt idx="10">
                  <c:v>2.2996799999999999</c:v>
                </c:pt>
                <c:pt idx="11">
                  <c:v>2.9922</c:v>
                </c:pt>
                <c:pt idx="12">
                  <c:v>4.9830100000000002</c:v>
                </c:pt>
                <c:pt idx="13">
                  <c:v>5.00936</c:v>
                </c:pt>
                <c:pt idx="14">
                  <c:v>4.3602600000000002</c:v>
                </c:pt>
                <c:pt idx="15">
                  <c:v>3.7195</c:v>
                </c:pt>
                <c:pt idx="16">
                  <c:v>7.5522</c:v>
                </c:pt>
                <c:pt idx="17">
                  <c:v>6.7178000000000004</c:v>
                </c:pt>
                <c:pt idx="18">
                  <c:v>2.6198100000000002</c:v>
                </c:pt>
                <c:pt idx="19">
                  <c:v>4.7346199999999996</c:v>
                </c:pt>
                <c:pt idx="20">
                  <c:v>3.9458700000000002</c:v>
                </c:pt>
                <c:pt idx="21">
                  <c:v>4.0674900000000003</c:v>
                </c:pt>
                <c:pt idx="22">
                  <c:v>5.5240799999999997</c:v>
                </c:pt>
                <c:pt idx="23">
                  <c:v>2.59904</c:v>
                </c:pt>
                <c:pt idx="24">
                  <c:v>2.65164</c:v>
                </c:pt>
              </c:numCache>
            </c:numRef>
          </c:val>
          <c:smooth val="0"/>
        </c:ser>
        <c:ser>
          <c:idx val="65"/>
          <c:order val="65"/>
          <c:tx>
            <c:strRef>
              <c:f>'Edited means, poles only'!$A$78</c:f>
              <c:strCache>
                <c:ptCount val="1"/>
                <c:pt idx="0">
                  <c:v>8/10/2012</c:v>
                </c:pt>
              </c:strCache>
            </c:strRef>
          </c:tx>
          <c:val>
            <c:numRef>
              <c:f>'Edited poles only'!$CJ$57:$CJ$81</c:f>
              <c:numCache>
                <c:formatCode>0.0</c:formatCode>
                <c:ptCount val="25"/>
                <c:pt idx="0">
                  <c:v>8.8079999999999998</c:v>
                </c:pt>
                <c:pt idx="1">
                  <c:v>3.1972900000000002</c:v>
                </c:pt>
                <c:pt idx="2">
                  <c:v>4.7650800000000002</c:v>
                </c:pt>
                <c:pt idx="3">
                  <c:v>3.6846000000000001</c:v>
                </c:pt>
                <c:pt idx="4">
                  <c:v>3.7757900000000002</c:v>
                </c:pt>
                <c:pt idx="5">
                  <c:v>5.3160999999999996</c:v>
                </c:pt>
                <c:pt idx="6">
                  <c:v>3.72919</c:v>
                </c:pt>
                <c:pt idx="7">
                  <c:v>3.7254999999999998</c:v>
                </c:pt>
                <c:pt idx="8">
                  <c:v>5.0622100000000003</c:v>
                </c:pt>
                <c:pt idx="9">
                  <c:v>5.1461399999999999</c:v>
                </c:pt>
                <c:pt idx="10">
                  <c:v>3.0566599999999999</c:v>
                </c:pt>
                <c:pt idx="11">
                  <c:v>5.1481199999999996</c:v>
                </c:pt>
                <c:pt idx="12">
                  <c:v>3.4539900000000001</c:v>
                </c:pt>
                <c:pt idx="13">
                  <c:v>4.2473099999999997</c:v>
                </c:pt>
                <c:pt idx="14">
                  <c:v>2.7734999999999999</c:v>
                </c:pt>
                <c:pt idx="15">
                  <c:v>4.0213599999999996</c:v>
                </c:pt>
                <c:pt idx="16">
                  <c:v>7.5391399999999997</c:v>
                </c:pt>
                <c:pt idx="17">
                  <c:v>7.1482999999999999</c:v>
                </c:pt>
                <c:pt idx="18">
                  <c:v>4.1898499999999999</c:v>
                </c:pt>
                <c:pt idx="19">
                  <c:v>4.5582099999999999</c:v>
                </c:pt>
                <c:pt idx="20">
                  <c:v>2.9271199999999999</c:v>
                </c:pt>
                <c:pt idx="21">
                  <c:v>5.2724799999999998</c:v>
                </c:pt>
                <c:pt idx="22">
                  <c:v>5.0495700000000001</c:v>
                </c:pt>
                <c:pt idx="23">
                  <c:v>3.2330100000000002</c:v>
                </c:pt>
                <c:pt idx="24">
                  <c:v>1.45268</c:v>
                </c:pt>
              </c:numCache>
            </c:numRef>
          </c:val>
          <c:smooth val="0"/>
        </c:ser>
        <c:dLbls>
          <c:showLegendKey val="0"/>
          <c:showVal val="0"/>
          <c:showCatName val="0"/>
          <c:showSerName val="0"/>
          <c:showPercent val="0"/>
          <c:showBubbleSize val="0"/>
        </c:dLbls>
        <c:marker val="1"/>
        <c:smooth val="0"/>
        <c:axId val="72992256"/>
        <c:axId val="72994176"/>
      </c:lineChart>
      <c:catAx>
        <c:axId val="729922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Station</a:t>
                </a:r>
              </a:p>
            </c:rich>
          </c:tx>
          <c:layout>
            <c:manualLayout>
              <c:xMode val="edge"/>
              <c:yMode val="edge"/>
              <c:x val="0.44779582366589327"/>
              <c:y val="0.892215568862275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2994176"/>
        <c:crosses val="autoZero"/>
        <c:auto val="1"/>
        <c:lblAlgn val="ctr"/>
        <c:lblOffset val="100"/>
        <c:tickLblSkip val="1"/>
        <c:tickMarkSkip val="1"/>
        <c:noMultiLvlLbl val="0"/>
      </c:catAx>
      <c:valAx>
        <c:axId val="7299417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U ppm</a:t>
                </a:r>
              </a:p>
            </c:rich>
          </c:tx>
          <c:layout>
            <c:manualLayout>
              <c:xMode val="edge"/>
              <c:yMode val="edge"/>
              <c:x val="7.7339520494972922E-3"/>
              <c:y val="0.4491017964071856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2992256"/>
        <c:crosses val="autoZero"/>
        <c:crossBetween val="between"/>
      </c:valAx>
      <c:spPr>
        <a:noFill/>
        <a:ln w="12700">
          <a:solidFill>
            <a:srgbClr val="808080"/>
          </a:solidFill>
          <a:prstDash val="solid"/>
        </a:ln>
      </c:spPr>
    </c:plotArea>
    <c:legend>
      <c:legendPos val="r"/>
      <c:layout>
        <c:manualLayout>
          <c:xMode val="edge"/>
          <c:yMode val="edge"/>
          <c:x val="0.8739365815931941"/>
          <c:y val="2.3952095808383233E-3"/>
          <c:w val="0.10283505154639175"/>
          <c:h val="0.9961060728031999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none" strike="noStrike" baseline="0">
                <a:solidFill>
                  <a:srgbClr val="000000"/>
                </a:solidFill>
                <a:latin typeface="Arial"/>
                <a:ea typeface="Arial"/>
                <a:cs typeface="Arial"/>
              </a:defRPr>
            </a:pPr>
            <a:r>
              <a:rPr lang="en-AU"/>
              <a:t>Carnamah test range, poles only.
Thorium</a:t>
            </a:r>
          </a:p>
        </c:rich>
      </c:tx>
      <c:layout>
        <c:manualLayout>
          <c:xMode val="edge"/>
          <c:yMode val="edge"/>
          <c:x val="0.32018561484918789"/>
          <c:y val="2.0359281437125749E-2"/>
        </c:manualLayout>
      </c:layout>
      <c:overlay val="0"/>
      <c:spPr>
        <a:noFill/>
        <a:ln w="25400">
          <a:noFill/>
        </a:ln>
      </c:spPr>
    </c:title>
    <c:autoTitleDeleted val="0"/>
    <c:plotArea>
      <c:layout>
        <c:manualLayout>
          <c:layoutTarget val="inner"/>
          <c:xMode val="edge"/>
          <c:yMode val="edge"/>
          <c:x val="8.5073472544470216E-2"/>
          <c:y val="0.1281437125748503"/>
          <c:w val="0.79195668986852275"/>
          <c:h val="0.75329341317365262"/>
        </c:manualLayout>
      </c:layout>
      <c:lineChart>
        <c:grouping val="standard"/>
        <c:varyColors val="0"/>
        <c:ser>
          <c:idx val="8"/>
          <c:order val="0"/>
          <c:tx>
            <c:v>30-06-98</c:v>
          </c:tx>
          <c:spPr>
            <a:ln w="12700">
              <a:solidFill>
                <a:srgbClr val="339966"/>
              </a:solidFill>
              <a:prstDash val="solid"/>
            </a:ln>
          </c:spPr>
          <c:marker>
            <c:symbol val="square"/>
            <c:size val="5"/>
            <c:spPr>
              <a:solidFill>
                <a:srgbClr val="339966"/>
              </a:solidFill>
              <a:ln>
                <a:solidFill>
                  <a:srgbClr val="3399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only'!$AK$6:$AK$30</c:f>
              <c:numCache>
                <c:formatCode>0.0</c:formatCode>
                <c:ptCount val="25"/>
                <c:pt idx="0">
                  <c:v>48.07</c:v>
                </c:pt>
                <c:pt idx="1">
                  <c:v>14.91</c:v>
                </c:pt>
                <c:pt idx="2">
                  <c:v>26.84</c:v>
                </c:pt>
                <c:pt idx="3">
                  <c:v>28.35</c:v>
                </c:pt>
                <c:pt idx="4">
                  <c:v>30.79</c:v>
                </c:pt>
                <c:pt idx="5">
                  <c:v>34.15</c:v>
                </c:pt>
                <c:pt idx="6">
                  <c:v>43.09</c:v>
                </c:pt>
                <c:pt idx="7">
                  <c:v>24.19</c:v>
                </c:pt>
                <c:pt idx="8">
                  <c:v>25.77</c:v>
                </c:pt>
                <c:pt idx="9">
                  <c:v>26.16</c:v>
                </c:pt>
                <c:pt idx="10">
                  <c:v>22.52</c:v>
                </c:pt>
                <c:pt idx="11">
                  <c:v>27.67</c:v>
                </c:pt>
                <c:pt idx="12">
                  <c:v>21.58</c:v>
                </c:pt>
                <c:pt idx="13">
                  <c:v>36.770000000000003</c:v>
                </c:pt>
                <c:pt idx="14">
                  <c:v>26.66</c:v>
                </c:pt>
                <c:pt idx="15">
                  <c:v>32.1</c:v>
                </c:pt>
                <c:pt idx="16">
                  <c:v>65.760000000000005</c:v>
                </c:pt>
                <c:pt idx="17">
                  <c:v>56.02</c:v>
                </c:pt>
                <c:pt idx="18">
                  <c:v>20.49</c:v>
                </c:pt>
                <c:pt idx="19">
                  <c:v>45.55</c:v>
                </c:pt>
                <c:pt idx="20">
                  <c:v>50.76</c:v>
                </c:pt>
                <c:pt idx="21">
                  <c:v>44.73</c:v>
                </c:pt>
                <c:pt idx="22">
                  <c:v>35.94</c:v>
                </c:pt>
                <c:pt idx="23">
                  <c:v>19.66</c:v>
                </c:pt>
                <c:pt idx="24">
                  <c:v>23.2</c:v>
                </c:pt>
              </c:numCache>
            </c:numRef>
          </c:val>
          <c:smooth val="0"/>
        </c:ser>
        <c:ser>
          <c:idx val="9"/>
          <c:order val="1"/>
          <c:tx>
            <c:v>08-08-98</c:v>
          </c:tx>
          <c:spPr>
            <a:ln w="12700">
              <a:solidFill>
                <a:srgbClr val="CCFFFF"/>
              </a:solidFill>
              <a:prstDash val="solid"/>
            </a:ln>
          </c:spPr>
          <c:marker>
            <c:symbol val="diamond"/>
            <c:size val="5"/>
            <c:spPr>
              <a:solidFill>
                <a:srgbClr val="CCFFFF"/>
              </a:solidFill>
              <a:ln>
                <a:solidFill>
                  <a:srgbClr val="CC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only'!$AO$6:$AO$30</c:f>
              <c:numCache>
                <c:formatCode>0.0</c:formatCode>
                <c:ptCount val="25"/>
                <c:pt idx="0">
                  <c:v>44.71</c:v>
                </c:pt>
                <c:pt idx="1">
                  <c:v>17.72</c:v>
                </c:pt>
                <c:pt idx="2">
                  <c:v>30.07</c:v>
                </c:pt>
                <c:pt idx="3">
                  <c:v>26.64</c:v>
                </c:pt>
                <c:pt idx="4">
                  <c:v>31.56</c:v>
                </c:pt>
                <c:pt idx="5">
                  <c:v>32.520000000000003</c:v>
                </c:pt>
                <c:pt idx="6">
                  <c:v>45.07</c:v>
                </c:pt>
                <c:pt idx="7">
                  <c:v>24.46</c:v>
                </c:pt>
                <c:pt idx="8">
                  <c:v>28.58</c:v>
                </c:pt>
                <c:pt idx="9">
                  <c:v>24.94</c:v>
                </c:pt>
                <c:pt idx="10">
                  <c:v>21.39</c:v>
                </c:pt>
                <c:pt idx="11">
                  <c:v>31.4</c:v>
                </c:pt>
                <c:pt idx="12">
                  <c:v>25.18</c:v>
                </c:pt>
                <c:pt idx="13">
                  <c:v>43.68</c:v>
                </c:pt>
                <c:pt idx="14">
                  <c:v>26.09</c:v>
                </c:pt>
                <c:pt idx="15">
                  <c:v>29.37</c:v>
                </c:pt>
                <c:pt idx="16">
                  <c:v>66.540000000000006</c:v>
                </c:pt>
                <c:pt idx="17">
                  <c:v>62.08</c:v>
                </c:pt>
                <c:pt idx="18">
                  <c:v>21.82</c:v>
                </c:pt>
                <c:pt idx="19">
                  <c:v>55.48</c:v>
                </c:pt>
                <c:pt idx="20">
                  <c:v>56.65</c:v>
                </c:pt>
                <c:pt idx="21">
                  <c:v>43.61</c:v>
                </c:pt>
                <c:pt idx="22">
                  <c:v>39.090000000000003</c:v>
                </c:pt>
                <c:pt idx="23">
                  <c:v>23.78</c:v>
                </c:pt>
                <c:pt idx="24">
                  <c:v>27.74</c:v>
                </c:pt>
              </c:numCache>
            </c:numRef>
          </c:val>
          <c:smooth val="0"/>
        </c:ser>
        <c:ser>
          <c:idx val="10"/>
          <c:order val="2"/>
          <c:tx>
            <c:v>23-09-98</c:v>
          </c:tx>
          <c:spPr>
            <a:ln w="12700">
              <a:solidFill>
                <a:srgbClr val="CCFFCC"/>
              </a:solidFill>
              <a:prstDash val="solid"/>
            </a:ln>
          </c:spPr>
          <c:marker>
            <c:symbol val="square"/>
            <c:size val="5"/>
            <c:spPr>
              <a:solidFill>
                <a:srgbClr val="CCFFCC"/>
              </a:solidFill>
              <a:ln>
                <a:solidFill>
                  <a:srgbClr val="CCFF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only'!$AS$6:$AS$30</c:f>
              <c:numCache>
                <c:formatCode>0.0</c:formatCode>
                <c:ptCount val="25"/>
                <c:pt idx="0">
                  <c:v>45.32</c:v>
                </c:pt>
                <c:pt idx="1">
                  <c:v>17.86</c:v>
                </c:pt>
                <c:pt idx="2">
                  <c:v>27.93</c:v>
                </c:pt>
                <c:pt idx="3">
                  <c:v>31.54</c:v>
                </c:pt>
                <c:pt idx="4">
                  <c:v>34.9</c:v>
                </c:pt>
                <c:pt idx="5">
                  <c:v>32.92</c:v>
                </c:pt>
                <c:pt idx="6">
                  <c:v>46.38</c:v>
                </c:pt>
                <c:pt idx="7">
                  <c:v>25.75</c:v>
                </c:pt>
                <c:pt idx="8">
                  <c:v>27.69</c:v>
                </c:pt>
                <c:pt idx="9">
                  <c:v>25</c:v>
                </c:pt>
                <c:pt idx="10">
                  <c:v>20.350000000000001</c:v>
                </c:pt>
                <c:pt idx="11">
                  <c:v>30.4</c:v>
                </c:pt>
                <c:pt idx="12">
                  <c:v>25.04</c:v>
                </c:pt>
                <c:pt idx="13">
                  <c:v>40.72</c:v>
                </c:pt>
                <c:pt idx="14">
                  <c:v>24.8</c:v>
                </c:pt>
                <c:pt idx="15">
                  <c:v>32.270000000000003</c:v>
                </c:pt>
                <c:pt idx="16">
                  <c:v>68.77</c:v>
                </c:pt>
                <c:pt idx="17">
                  <c:v>65.14</c:v>
                </c:pt>
                <c:pt idx="18">
                  <c:v>23.78</c:v>
                </c:pt>
                <c:pt idx="19">
                  <c:v>56.83</c:v>
                </c:pt>
                <c:pt idx="20">
                  <c:v>53.19</c:v>
                </c:pt>
                <c:pt idx="21">
                  <c:v>46.38</c:v>
                </c:pt>
                <c:pt idx="22">
                  <c:v>34.6</c:v>
                </c:pt>
                <c:pt idx="23">
                  <c:v>24.97</c:v>
                </c:pt>
                <c:pt idx="24">
                  <c:v>24.89</c:v>
                </c:pt>
              </c:numCache>
            </c:numRef>
          </c:val>
          <c:smooth val="0"/>
        </c:ser>
        <c:ser>
          <c:idx val="11"/>
          <c:order val="3"/>
          <c:tx>
            <c:v>27-10-98</c:v>
          </c:tx>
          <c:spPr>
            <a:ln w="12700">
              <a:solidFill>
                <a:srgbClr val="FFCC00"/>
              </a:solidFill>
              <a:prstDash val="solid"/>
            </a:ln>
          </c:spPr>
          <c:marker>
            <c:symbol val="triangle"/>
            <c:size val="5"/>
            <c:spPr>
              <a:solidFill>
                <a:srgbClr val="FFCC00"/>
              </a:solidFill>
              <a:ln>
                <a:solidFill>
                  <a:srgbClr val="FF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only'!$AW$6:$AW$30</c:f>
              <c:numCache>
                <c:formatCode>0.0</c:formatCode>
                <c:ptCount val="25"/>
                <c:pt idx="0">
                  <c:v>48.8</c:v>
                </c:pt>
                <c:pt idx="1">
                  <c:v>17.7</c:v>
                </c:pt>
                <c:pt idx="2">
                  <c:v>26.1</c:v>
                </c:pt>
                <c:pt idx="3">
                  <c:v>27.9</c:v>
                </c:pt>
                <c:pt idx="4">
                  <c:v>34.1</c:v>
                </c:pt>
                <c:pt idx="5">
                  <c:v>35.299999999999997</c:v>
                </c:pt>
                <c:pt idx="6">
                  <c:v>47</c:v>
                </c:pt>
                <c:pt idx="7">
                  <c:v>26.2</c:v>
                </c:pt>
                <c:pt idx="8">
                  <c:v>25.1</c:v>
                </c:pt>
                <c:pt idx="9">
                  <c:v>24.4</c:v>
                </c:pt>
                <c:pt idx="10">
                  <c:v>19.899999999999999</c:v>
                </c:pt>
                <c:pt idx="11">
                  <c:v>32.799999999999997</c:v>
                </c:pt>
                <c:pt idx="12">
                  <c:v>23.7</c:v>
                </c:pt>
                <c:pt idx="13">
                  <c:v>35.299999999999997</c:v>
                </c:pt>
                <c:pt idx="14">
                  <c:v>25.8</c:v>
                </c:pt>
                <c:pt idx="15">
                  <c:v>29.1</c:v>
                </c:pt>
                <c:pt idx="16">
                  <c:v>77.400000000000006</c:v>
                </c:pt>
                <c:pt idx="17">
                  <c:v>65.099999999999994</c:v>
                </c:pt>
                <c:pt idx="18">
                  <c:v>22.9</c:v>
                </c:pt>
                <c:pt idx="19">
                  <c:v>55.9</c:v>
                </c:pt>
                <c:pt idx="20">
                  <c:v>51.6</c:v>
                </c:pt>
                <c:pt idx="21">
                  <c:v>43.9</c:v>
                </c:pt>
                <c:pt idx="22">
                  <c:v>37.299999999999997</c:v>
                </c:pt>
                <c:pt idx="23">
                  <c:v>23.5</c:v>
                </c:pt>
                <c:pt idx="24">
                  <c:v>27.1</c:v>
                </c:pt>
              </c:numCache>
            </c:numRef>
          </c:val>
          <c:smooth val="0"/>
        </c:ser>
        <c:ser>
          <c:idx val="12"/>
          <c:order val="4"/>
          <c:tx>
            <c:v>22-12-98</c:v>
          </c:tx>
          <c:spPr>
            <a:ln w="12700">
              <a:solidFill>
                <a:srgbClr val="99CCFF"/>
              </a:solidFill>
              <a:prstDash val="solid"/>
            </a:ln>
          </c:spPr>
          <c:marker>
            <c:symbol val="x"/>
            <c:size val="5"/>
            <c:spPr>
              <a:noFill/>
              <a:ln>
                <a:solidFill>
                  <a:srgbClr val="99CC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only'!$BA$6:$BA$30</c:f>
              <c:numCache>
                <c:formatCode>0.0</c:formatCode>
                <c:ptCount val="25"/>
                <c:pt idx="0">
                  <c:v>53</c:v>
                </c:pt>
                <c:pt idx="1">
                  <c:v>20.170000000000002</c:v>
                </c:pt>
                <c:pt idx="2">
                  <c:v>29.78</c:v>
                </c:pt>
                <c:pt idx="3">
                  <c:v>30.15</c:v>
                </c:pt>
                <c:pt idx="4">
                  <c:v>37.840000000000003</c:v>
                </c:pt>
                <c:pt idx="5">
                  <c:v>36.25</c:v>
                </c:pt>
                <c:pt idx="6">
                  <c:v>52.43</c:v>
                </c:pt>
                <c:pt idx="7">
                  <c:v>28.81</c:v>
                </c:pt>
                <c:pt idx="8">
                  <c:v>31.49</c:v>
                </c:pt>
                <c:pt idx="9">
                  <c:v>28.74</c:v>
                </c:pt>
                <c:pt idx="10">
                  <c:v>27.31</c:v>
                </c:pt>
                <c:pt idx="11">
                  <c:v>31.87</c:v>
                </c:pt>
                <c:pt idx="12">
                  <c:v>25.11</c:v>
                </c:pt>
                <c:pt idx="13">
                  <c:v>39.26</c:v>
                </c:pt>
                <c:pt idx="14">
                  <c:v>27.89</c:v>
                </c:pt>
                <c:pt idx="15">
                  <c:v>32.33</c:v>
                </c:pt>
                <c:pt idx="16">
                  <c:v>73.599999999999994</c:v>
                </c:pt>
                <c:pt idx="17">
                  <c:v>71.25</c:v>
                </c:pt>
                <c:pt idx="18">
                  <c:v>24.6</c:v>
                </c:pt>
                <c:pt idx="19">
                  <c:v>62.2</c:v>
                </c:pt>
                <c:pt idx="20">
                  <c:v>54.78</c:v>
                </c:pt>
                <c:pt idx="21">
                  <c:v>45.86</c:v>
                </c:pt>
                <c:pt idx="22">
                  <c:v>40.79</c:v>
                </c:pt>
                <c:pt idx="23">
                  <c:v>26.11</c:v>
                </c:pt>
                <c:pt idx="24">
                  <c:v>26.51</c:v>
                </c:pt>
              </c:numCache>
            </c:numRef>
          </c:val>
          <c:smooth val="0"/>
        </c:ser>
        <c:ser>
          <c:idx val="13"/>
          <c:order val="5"/>
          <c:tx>
            <c:v>22-01-99</c:v>
          </c:tx>
          <c:spPr>
            <a:ln w="12700">
              <a:solidFill>
                <a:srgbClr val="FF99CC"/>
              </a:solidFill>
              <a:prstDash val="solid"/>
            </a:ln>
          </c:spPr>
          <c:marker>
            <c:symbol val="star"/>
            <c:size val="5"/>
            <c:spPr>
              <a:noFill/>
              <a:ln>
                <a:solidFill>
                  <a:srgbClr val="FF99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only'!$BE$6:$BE$30</c:f>
              <c:numCache>
                <c:formatCode>0.0</c:formatCode>
                <c:ptCount val="25"/>
                <c:pt idx="0">
                  <c:v>44.9</c:v>
                </c:pt>
                <c:pt idx="1">
                  <c:v>15.4</c:v>
                </c:pt>
                <c:pt idx="2">
                  <c:v>30.2</c:v>
                </c:pt>
                <c:pt idx="3">
                  <c:v>28.7</c:v>
                </c:pt>
                <c:pt idx="4">
                  <c:v>33.6</c:v>
                </c:pt>
                <c:pt idx="5">
                  <c:v>31.1</c:v>
                </c:pt>
                <c:pt idx="6">
                  <c:v>48.5</c:v>
                </c:pt>
                <c:pt idx="7">
                  <c:v>25.5</c:v>
                </c:pt>
                <c:pt idx="8">
                  <c:v>30.5</c:v>
                </c:pt>
                <c:pt idx="9">
                  <c:v>28.2</c:v>
                </c:pt>
                <c:pt idx="10">
                  <c:v>22.2</c:v>
                </c:pt>
                <c:pt idx="11">
                  <c:v>31.5</c:v>
                </c:pt>
                <c:pt idx="12">
                  <c:v>22.6</c:v>
                </c:pt>
                <c:pt idx="13">
                  <c:v>41.2</c:v>
                </c:pt>
                <c:pt idx="14">
                  <c:v>21.5</c:v>
                </c:pt>
                <c:pt idx="15">
                  <c:v>27.7</c:v>
                </c:pt>
                <c:pt idx="16">
                  <c:v>68.900000000000006</c:v>
                </c:pt>
                <c:pt idx="17">
                  <c:v>63.7</c:v>
                </c:pt>
                <c:pt idx="18">
                  <c:v>22.3</c:v>
                </c:pt>
                <c:pt idx="19">
                  <c:v>57.5</c:v>
                </c:pt>
                <c:pt idx="20">
                  <c:v>53.4</c:v>
                </c:pt>
                <c:pt idx="21">
                  <c:v>47.5</c:v>
                </c:pt>
                <c:pt idx="22">
                  <c:v>36.799999999999997</c:v>
                </c:pt>
                <c:pt idx="23">
                  <c:v>20.6</c:v>
                </c:pt>
                <c:pt idx="24">
                  <c:v>25</c:v>
                </c:pt>
              </c:numCache>
            </c:numRef>
          </c:val>
          <c:smooth val="0"/>
        </c:ser>
        <c:ser>
          <c:idx val="14"/>
          <c:order val="6"/>
          <c:tx>
            <c:v>11-04-99</c:v>
          </c:tx>
          <c:spPr>
            <a:ln w="12700">
              <a:solidFill>
                <a:srgbClr val="CC99FF"/>
              </a:solidFill>
              <a:prstDash val="solid"/>
            </a:ln>
          </c:spPr>
          <c:marker>
            <c:symbol val="circle"/>
            <c:size val="5"/>
            <c:spPr>
              <a:solidFill>
                <a:srgbClr val="CC99FF"/>
              </a:solidFill>
              <a:ln>
                <a:solidFill>
                  <a:srgbClr val="CC99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only'!$BI$6:$BI$30</c:f>
              <c:numCache>
                <c:formatCode>0.0</c:formatCode>
                <c:ptCount val="25"/>
                <c:pt idx="0">
                  <c:v>48.41</c:v>
                </c:pt>
                <c:pt idx="1">
                  <c:v>18.43</c:v>
                </c:pt>
                <c:pt idx="2">
                  <c:v>26.03</c:v>
                </c:pt>
                <c:pt idx="3">
                  <c:v>30.43</c:v>
                </c:pt>
                <c:pt idx="4">
                  <c:v>34.9</c:v>
                </c:pt>
                <c:pt idx="5">
                  <c:v>35.81</c:v>
                </c:pt>
                <c:pt idx="6">
                  <c:v>54.17</c:v>
                </c:pt>
                <c:pt idx="7">
                  <c:v>25.87</c:v>
                </c:pt>
                <c:pt idx="8">
                  <c:v>28.43</c:v>
                </c:pt>
                <c:pt idx="9">
                  <c:v>30.36</c:v>
                </c:pt>
                <c:pt idx="10">
                  <c:v>25.64</c:v>
                </c:pt>
                <c:pt idx="11">
                  <c:v>32.68</c:v>
                </c:pt>
                <c:pt idx="12">
                  <c:v>26.16</c:v>
                </c:pt>
                <c:pt idx="13">
                  <c:v>40.33</c:v>
                </c:pt>
                <c:pt idx="14">
                  <c:v>25.52</c:v>
                </c:pt>
                <c:pt idx="15">
                  <c:v>29.68</c:v>
                </c:pt>
                <c:pt idx="16">
                  <c:v>75</c:v>
                </c:pt>
                <c:pt idx="17">
                  <c:v>69.13</c:v>
                </c:pt>
                <c:pt idx="18">
                  <c:v>24.1</c:v>
                </c:pt>
                <c:pt idx="19">
                  <c:v>58.36</c:v>
                </c:pt>
                <c:pt idx="20">
                  <c:v>48.61</c:v>
                </c:pt>
                <c:pt idx="21">
                  <c:v>48.33</c:v>
                </c:pt>
                <c:pt idx="22">
                  <c:v>37.380000000000003</c:v>
                </c:pt>
                <c:pt idx="23">
                  <c:v>23.97</c:v>
                </c:pt>
                <c:pt idx="24">
                  <c:v>25.81</c:v>
                </c:pt>
              </c:numCache>
            </c:numRef>
          </c:val>
          <c:smooth val="0"/>
        </c:ser>
        <c:ser>
          <c:idx val="15"/>
          <c:order val="7"/>
          <c:tx>
            <c:v>23-06-99</c:v>
          </c:tx>
          <c:spPr>
            <a:ln w="12700">
              <a:solidFill>
                <a:srgbClr val="FFCC99"/>
              </a:solidFill>
              <a:prstDash val="solid"/>
            </a:ln>
          </c:spPr>
          <c:marker>
            <c:symbol val="plus"/>
            <c:size val="5"/>
            <c:spPr>
              <a:noFill/>
              <a:ln>
                <a:solidFill>
                  <a:srgbClr val="FFCC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only'!$BM$6:$BM$30</c:f>
              <c:numCache>
                <c:formatCode>0.0</c:formatCode>
                <c:ptCount val="25"/>
                <c:pt idx="0">
                  <c:v>51.46</c:v>
                </c:pt>
                <c:pt idx="1">
                  <c:v>17.71</c:v>
                </c:pt>
                <c:pt idx="2">
                  <c:v>26.49</c:v>
                </c:pt>
                <c:pt idx="3">
                  <c:v>23.03</c:v>
                </c:pt>
                <c:pt idx="4">
                  <c:v>28.55</c:v>
                </c:pt>
                <c:pt idx="5">
                  <c:v>31.86</c:v>
                </c:pt>
                <c:pt idx="6">
                  <c:v>42</c:v>
                </c:pt>
                <c:pt idx="7">
                  <c:v>26.15</c:v>
                </c:pt>
                <c:pt idx="8">
                  <c:v>26.69</c:v>
                </c:pt>
                <c:pt idx="9">
                  <c:v>24.51</c:v>
                </c:pt>
                <c:pt idx="10">
                  <c:v>22.89</c:v>
                </c:pt>
                <c:pt idx="11">
                  <c:v>26.2</c:v>
                </c:pt>
                <c:pt idx="12">
                  <c:v>21.68</c:v>
                </c:pt>
                <c:pt idx="13">
                  <c:v>37.24</c:v>
                </c:pt>
                <c:pt idx="14">
                  <c:v>23.75</c:v>
                </c:pt>
                <c:pt idx="15">
                  <c:v>26.07</c:v>
                </c:pt>
                <c:pt idx="16">
                  <c:v>63.35</c:v>
                </c:pt>
                <c:pt idx="17">
                  <c:v>58.77</c:v>
                </c:pt>
                <c:pt idx="18">
                  <c:v>20.03</c:v>
                </c:pt>
                <c:pt idx="19">
                  <c:v>50.21</c:v>
                </c:pt>
                <c:pt idx="20">
                  <c:v>48.83</c:v>
                </c:pt>
                <c:pt idx="21">
                  <c:v>40.03</c:v>
                </c:pt>
                <c:pt idx="22">
                  <c:v>31.13</c:v>
                </c:pt>
                <c:pt idx="23">
                  <c:v>19</c:v>
                </c:pt>
                <c:pt idx="24">
                  <c:v>22</c:v>
                </c:pt>
              </c:numCache>
            </c:numRef>
          </c:val>
          <c:smooth val="0"/>
        </c:ser>
        <c:ser>
          <c:idx val="16"/>
          <c:order val="8"/>
          <c:tx>
            <c:v>17-09-99</c:v>
          </c:tx>
          <c:spPr>
            <a:ln w="12700">
              <a:solidFill>
                <a:srgbClr val="3366FF"/>
              </a:solidFill>
              <a:prstDash val="solid"/>
            </a:ln>
          </c:spPr>
          <c:marker>
            <c:symbol val="dot"/>
            <c:size val="5"/>
            <c:spPr>
              <a:noFill/>
              <a:ln>
                <a:solidFill>
                  <a:srgbClr val="3366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only'!$BQ$6:$BQ$30</c:f>
              <c:numCache>
                <c:formatCode>0.0</c:formatCode>
                <c:ptCount val="25"/>
                <c:pt idx="0">
                  <c:v>48.81</c:v>
                </c:pt>
                <c:pt idx="1">
                  <c:v>18.14</c:v>
                </c:pt>
                <c:pt idx="2">
                  <c:v>30.01</c:v>
                </c:pt>
                <c:pt idx="3">
                  <c:v>31.31</c:v>
                </c:pt>
                <c:pt idx="4">
                  <c:v>35.950000000000003</c:v>
                </c:pt>
                <c:pt idx="5">
                  <c:v>36.229999999999997</c:v>
                </c:pt>
                <c:pt idx="6">
                  <c:v>46.38</c:v>
                </c:pt>
                <c:pt idx="7">
                  <c:v>27.67</c:v>
                </c:pt>
                <c:pt idx="8">
                  <c:v>27.58</c:v>
                </c:pt>
                <c:pt idx="9">
                  <c:v>29.23</c:v>
                </c:pt>
                <c:pt idx="10">
                  <c:v>25.12</c:v>
                </c:pt>
                <c:pt idx="11">
                  <c:v>31.06</c:v>
                </c:pt>
                <c:pt idx="12">
                  <c:v>24.99</c:v>
                </c:pt>
                <c:pt idx="13">
                  <c:v>41.13</c:v>
                </c:pt>
                <c:pt idx="14">
                  <c:v>26.75</c:v>
                </c:pt>
                <c:pt idx="15">
                  <c:v>27.87</c:v>
                </c:pt>
                <c:pt idx="16">
                  <c:v>69.36</c:v>
                </c:pt>
                <c:pt idx="17">
                  <c:v>71.47</c:v>
                </c:pt>
                <c:pt idx="18">
                  <c:v>23.36</c:v>
                </c:pt>
                <c:pt idx="19">
                  <c:v>51.51</c:v>
                </c:pt>
                <c:pt idx="20">
                  <c:v>50.51</c:v>
                </c:pt>
                <c:pt idx="21">
                  <c:v>43.13</c:v>
                </c:pt>
                <c:pt idx="22">
                  <c:v>37.770000000000003</c:v>
                </c:pt>
                <c:pt idx="23">
                  <c:v>22.61</c:v>
                </c:pt>
                <c:pt idx="24">
                  <c:v>26.66</c:v>
                </c:pt>
              </c:numCache>
            </c:numRef>
          </c:val>
          <c:smooth val="0"/>
        </c:ser>
        <c:ser>
          <c:idx val="17"/>
          <c:order val="9"/>
          <c:tx>
            <c:v>20-10-99</c:v>
          </c:tx>
          <c:spPr>
            <a:ln w="12700">
              <a:solidFill>
                <a:srgbClr val="33CCCC"/>
              </a:solidFill>
              <a:prstDash val="solid"/>
            </a:ln>
          </c:spPr>
          <c:marker>
            <c:symbol val="dash"/>
            <c:size val="5"/>
            <c:spPr>
              <a:noFill/>
              <a:ln>
                <a:solidFill>
                  <a:srgbClr val="33CC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only'!$BU$6:$BU$30</c:f>
              <c:numCache>
                <c:formatCode>0.0</c:formatCode>
                <c:ptCount val="25"/>
                <c:pt idx="0">
                  <c:v>51.08</c:v>
                </c:pt>
                <c:pt idx="1">
                  <c:v>20.12</c:v>
                </c:pt>
                <c:pt idx="2">
                  <c:v>27.62</c:v>
                </c:pt>
                <c:pt idx="3">
                  <c:v>30.81</c:v>
                </c:pt>
                <c:pt idx="4">
                  <c:v>35.76</c:v>
                </c:pt>
                <c:pt idx="5">
                  <c:v>36.369999999999997</c:v>
                </c:pt>
                <c:pt idx="6">
                  <c:v>44.16</c:v>
                </c:pt>
                <c:pt idx="7">
                  <c:v>24.43</c:v>
                </c:pt>
                <c:pt idx="8">
                  <c:v>29.03</c:v>
                </c:pt>
                <c:pt idx="9">
                  <c:v>29.12</c:v>
                </c:pt>
                <c:pt idx="10">
                  <c:v>25.73</c:v>
                </c:pt>
                <c:pt idx="11">
                  <c:v>32.200000000000003</c:v>
                </c:pt>
                <c:pt idx="12">
                  <c:v>24.87</c:v>
                </c:pt>
                <c:pt idx="13">
                  <c:v>40.15</c:v>
                </c:pt>
                <c:pt idx="14">
                  <c:v>29.19</c:v>
                </c:pt>
                <c:pt idx="15">
                  <c:v>34.18</c:v>
                </c:pt>
                <c:pt idx="16">
                  <c:v>72.150000000000006</c:v>
                </c:pt>
                <c:pt idx="17">
                  <c:v>63.93</c:v>
                </c:pt>
                <c:pt idx="18">
                  <c:v>21.38</c:v>
                </c:pt>
                <c:pt idx="19">
                  <c:v>53.49</c:v>
                </c:pt>
                <c:pt idx="20">
                  <c:v>51.55</c:v>
                </c:pt>
                <c:pt idx="21">
                  <c:v>47.31</c:v>
                </c:pt>
                <c:pt idx="22">
                  <c:v>34.450000000000003</c:v>
                </c:pt>
                <c:pt idx="23">
                  <c:v>23.24</c:v>
                </c:pt>
                <c:pt idx="24">
                  <c:v>24.69</c:v>
                </c:pt>
              </c:numCache>
            </c:numRef>
          </c:val>
          <c:smooth val="0"/>
        </c:ser>
        <c:ser>
          <c:idx val="18"/>
          <c:order val="10"/>
          <c:tx>
            <c:v>22-10-99</c:v>
          </c:tx>
          <c:spPr>
            <a:ln w="12700">
              <a:solidFill>
                <a:srgbClr val="99CC00"/>
              </a:solidFill>
              <a:prstDash val="solid"/>
            </a:ln>
          </c:spPr>
          <c:marker>
            <c:symbol val="diamond"/>
            <c:size val="5"/>
            <c:spPr>
              <a:solidFill>
                <a:srgbClr val="99CC00"/>
              </a:solidFill>
              <a:ln>
                <a:solidFill>
                  <a:srgbClr val="99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only'!$BY$6:$BY$30</c:f>
              <c:numCache>
                <c:formatCode>0.0</c:formatCode>
                <c:ptCount val="25"/>
                <c:pt idx="0">
                  <c:v>51.96</c:v>
                </c:pt>
                <c:pt idx="1">
                  <c:v>18.5</c:v>
                </c:pt>
                <c:pt idx="2">
                  <c:v>28.55</c:v>
                </c:pt>
                <c:pt idx="3">
                  <c:v>27.83</c:v>
                </c:pt>
                <c:pt idx="4">
                  <c:v>36.200000000000003</c:v>
                </c:pt>
                <c:pt idx="5">
                  <c:v>34.11</c:v>
                </c:pt>
                <c:pt idx="6">
                  <c:v>46.58</c:v>
                </c:pt>
                <c:pt idx="7">
                  <c:v>27.77</c:v>
                </c:pt>
                <c:pt idx="8">
                  <c:v>27.92</c:v>
                </c:pt>
                <c:pt idx="9">
                  <c:v>28.7</c:v>
                </c:pt>
                <c:pt idx="10">
                  <c:v>23.21</c:v>
                </c:pt>
                <c:pt idx="11">
                  <c:v>30.65</c:v>
                </c:pt>
                <c:pt idx="12">
                  <c:v>24.05</c:v>
                </c:pt>
                <c:pt idx="13">
                  <c:v>36.979999999999997</c:v>
                </c:pt>
                <c:pt idx="14">
                  <c:v>26.09</c:v>
                </c:pt>
                <c:pt idx="15">
                  <c:v>31.91</c:v>
                </c:pt>
                <c:pt idx="16">
                  <c:v>73.05</c:v>
                </c:pt>
                <c:pt idx="17">
                  <c:v>69.52</c:v>
                </c:pt>
                <c:pt idx="18">
                  <c:v>24.84</c:v>
                </c:pt>
                <c:pt idx="19">
                  <c:v>56.29</c:v>
                </c:pt>
                <c:pt idx="20">
                  <c:v>54.03</c:v>
                </c:pt>
                <c:pt idx="21">
                  <c:v>45.91</c:v>
                </c:pt>
                <c:pt idx="22">
                  <c:v>40.299999999999997</c:v>
                </c:pt>
                <c:pt idx="23">
                  <c:v>23.88</c:v>
                </c:pt>
                <c:pt idx="24">
                  <c:v>28.52</c:v>
                </c:pt>
              </c:numCache>
            </c:numRef>
          </c:val>
          <c:smooth val="0"/>
        </c:ser>
        <c:ser>
          <c:idx val="19"/>
          <c:order val="11"/>
          <c:tx>
            <c:v>12-04-00</c:v>
          </c:tx>
          <c:spPr>
            <a:ln w="12700">
              <a:solidFill>
                <a:srgbClr val="FFCC00"/>
              </a:solidFill>
              <a:prstDash val="solid"/>
            </a:ln>
          </c:spPr>
          <c:marker>
            <c:symbol val="square"/>
            <c:size val="5"/>
            <c:spPr>
              <a:solidFill>
                <a:srgbClr val="FFCC00"/>
              </a:solidFill>
              <a:ln>
                <a:solidFill>
                  <a:srgbClr val="FFCC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only'!$CC$6:$CC$30</c:f>
              <c:numCache>
                <c:formatCode>0.0</c:formatCode>
                <c:ptCount val="25"/>
                <c:pt idx="0">
                  <c:v>46.97</c:v>
                </c:pt>
                <c:pt idx="1">
                  <c:v>19.02</c:v>
                </c:pt>
                <c:pt idx="2">
                  <c:v>30.62</c:v>
                </c:pt>
                <c:pt idx="3">
                  <c:v>28.72</c:v>
                </c:pt>
                <c:pt idx="4">
                  <c:v>33.78</c:v>
                </c:pt>
                <c:pt idx="5">
                  <c:v>32.380000000000003</c:v>
                </c:pt>
                <c:pt idx="6">
                  <c:v>50.23</c:v>
                </c:pt>
                <c:pt idx="7">
                  <c:v>28.56</c:v>
                </c:pt>
                <c:pt idx="8">
                  <c:v>30.66</c:v>
                </c:pt>
                <c:pt idx="9">
                  <c:v>25.07</c:v>
                </c:pt>
                <c:pt idx="10">
                  <c:v>26.03</c:v>
                </c:pt>
                <c:pt idx="11">
                  <c:v>30.48</c:v>
                </c:pt>
                <c:pt idx="12">
                  <c:v>26.39</c:v>
                </c:pt>
                <c:pt idx="13">
                  <c:v>41.91</c:v>
                </c:pt>
                <c:pt idx="14">
                  <c:v>28.22</c:v>
                </c:pt>
                <c:pt idx="15">
                  <c:v>32.46</c:v>
                </c:pt>
                <c:pt idx="16">
                  <c:v>76.38</c:v>
                </c:pt>
                <c:pt idx="17">
                  <c:v>71.14</c:v>
                </c:pt>
                <c:pt idx="18">
                  <c:v>27.39</c:v>
                </c:pt>
                <c:pt idx="19">
                  <c:v>56.9</c:v>
                </c:pt>
                <c:pt idx="20">
                  <c:v>49.77</c:v>
                </c:pt>
                <c:pt idx="21">
                  <c:v>48.06</c:v>
                </c:pt>
                <c:pt idx="22">
                  <c:v>37.799999999999997</c:v>
                </c:pt>
                <c:pt idx="23">
                  <c:v>27.95</c:v>
                </c:pt>
                <c:pt idx="24">
                  <c:v>25.35</c:v>
                </c:pt>
              </c:numCache>
            </c:numRef>
          </c:val>
          <c:smooth val="0"/>
        </c:ser>
        <c:ser>
          <c:idx val="20"/>
          <c:order val="12"/>
          <c:tx>
            <c:v>31-05-00</c:v>
          </c:tx>
          <c:spPr>
            <a:ln w="12700">
              <a:solidFill>
                <a:srgbClr val="FF9900"/>
              </a:solidFill>
              <a:prstDash val="solid"/>
            </a:ln>
          </c:spPr>
          <c:marker>
            <c:symbol val="triangle"/>
            <c:size val="5"/>
            <c:spPr>
              <a:solidFill>
                <a:srgbClr val="FF9900"/>
              </a:solidFill>
              <a:ln>
                <a:solidFill>
                  <a:srgbClr val="FF99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only'!$CG$6:$CG$30</c:f>
              <c:numCache>
                <c:formatCode>0.0</c:formatCode>
                <c:ptCount val="25"/>
                <c:pt idx="0">
                  <c:v>52</c:v>
                </c:pt>
                <c:pt idx="1">
                  <c:v>19.600000000000001</c:v>
                </c:pt>
                <c:pt idx="2">
                  <c:v>30.9</c:v>
                </c:pt>
                <c:pt idx="3">
                  <c:v>29.3</c:v>
                </c:pt>
                <c:pt idx="4">
                  <c:v>37.1</c:v>
                </c:pt>
                <c:pt idx="5">
                  <c:v>36.4</c:v>
                </c:pt>
                <c:pt idx="6">
                  <c:v>47.6</c:v>
                </c:pt>
                <c:pt idx="7">
                  <c:v>27.5</c:v>
                </c:pt>
                <c:pt idx="8">
                  <c:v>30.1</c:v>
                </c:pt>
                <c:pt idx="9">
                  <c:v>24</c:v>
                </c:pt>
                <c:pt idx="10">
                  <c:v>23.9</c:v>
                </c:pt>
                <c:pt idx="11">
                  <c:v>31.2</c:v>
                </c:pt>
                <c:pt idx="12">
                  <c:v>24.3</c:v>
                </c:pt>
                <c:pt idx="13">
                  <c:v>38.4</c:v>
                </c:pt>
                <c:pt idx="14">
                  <c:v>25.7</c:v>
                </c:pt>
                <c:pt idx="15">
                  <c:v>30.2</c:v>
                </c:pt>
                <c:pt idx="16">
                  <c:v>71.400000000000006</c:v>
                </c:pt>
                <c:pt idx="17">
                  <c:v>67.099999999999994</c:v>
                </c:pt>
                <c:pt idx="18">
                  <c:v>23.4</c:v>
                </c:pt>
                <c:pt idx="19">
                  <c:v>53.6</c:v>
                </c:pt>
                <c:pt idx="20">
                  <c:v>53.9</c:v>
                </c:pt>
                <c:pt idx="21">
                  <c:v>47.4</c:v>
                </c:pt>
                <c:pt idx="22">
                  <c:v>37.9</c:v>
                </c:pt>
                <c:pt idx="23">
                  <c:v>23.2</c:v>
                </c:pt>
                <c:pt idx="24">
                  <c:v>26.9</c:v>
                </c:pt>
              </c:numCache>
            </c:numRef>
          </c:val>
          <c:smooth val="0"/>
        </c:ser>
        <c:ser>
          <c:idx val="21"/>
          <c:order val="13"/>
          <c:tx>
            <c:v>02-07-00</c:v>
          </c:tx>
          <c:spPr>
            <a:ln w="12700">
              <a:solidFill>
                <a:srgbClr val="FF6600"/>
              </a:solidFill>
              <a:prstDash val="solid"/>
            </a:ln>
          </c:spPr>
          <c:marker>
            <c:symbol val="x"/>
            <c:size val="5"/>
            <c:spPr>
              <a:noFill/>
              <a:ln>
                <a:solidFill>
                  <a:srgbClr val="FF66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only'!$CK$6:$CK$30</c:f>
              <c:numCache>
                <c:formatCode>0.0</c:formatCode>
                <c:ptCount val="25"/>
                <c:pt idx="0">
                  <c:v>48.67</c:v>
                </c:pt>
                <c:pt idx="1">
                  <c:v>17.739999999999998</c:v>
                </c:pt>
                <c:pt idx="2">
                  <c:v>25.81</c:v>
                </c:pt>
                <c:pt idx="3">
                  <c:v>29.26</c:v>
                </c:pt>
                <c:pt idx="4">
                  <c:v>30.62</c:v>
                </c:pt>
                <c:pt idx="5">
                  <c:v>33.94</c:v>
                </c:pt>
                <c:pt idx="6">
                  <c:v>46.96</c:v>
                </c:pt>
                <c:pt idx="7">
                  <c:v>25.47</c:v>
                </c:pt>
                <c:pt idx="8">
                  <c:v>25.37</c:v>
                </c:pt>
                <c:pt idx="9">
                  <c:v>26.78</c:v>
                </c:pt>
                <c:pt idx="10">
                  <c:v>24.47</c:v>
                </c:pt>
                <c:pt idx="11">
                  <c:v>29.11</c:v>
                </c:pt>
                <c:pt idx="12">
                  <c:v>25.28</c:v>
                </c:pt>
                <c:pt idx="13">
                  <c:v>37.43</c:v>
                </c:pt>
                <c:pt idx="14">
                  <c:v>26.03</c:v>
                </c:pt>
                <c:pt idx="15">
                  <c:v>27.57</c:v>
                </c:pt>
                <c:pt idx="16">
                  <c:v>68.61</c:v>
                </c:pt>
                <c:pt idx="17">
                  <c:v>62.36</c:v>
                </c:pt>
                <c:pt idx="18">
                  <c:v>21.21</c:v>
                </c:pt>
                <c:pt idx="19">
                  <c:v>49.07</c:v>
                </c:pt>
                <c:pt idx="20">
                  <c:v>47.36</c:v>
                </c:pt>
                <c:pt idx="21">
                  <c:v>48.85</c:v>
                </c:pt>
                <c:pt idx="22">
                  <c:v>38.28</c:v>
                </c:pt>
                <c:pt idx="23">
                  <c:v>25.44</c:v>
                </c:pt>
                <c:pt idx="24">
                  <c:v>25.5</c:v>
                </c:pt>
              </c:numCache>
            </c:numRef>
          </c:val>
          <c:smooth val="0"/>
        </c:ser>
        <c:ser>
          <c:idx val="22"/>
          <c:order val="14"/>
          <c:tx>
            <c:v>17-07-00</c:v>
          </c:tx>
          <c:spPr>
            <a:ln w="12700">
              <a:solidFill>
                <a:srgbClr val="666699"/>
              </a:solidFill>
              <a:prstDash val="solid"/>
            </a:ln>
          </c:spPr>
          <c:marker>
            <c:symbol val="star"/>
            <c:size val="5"/>
            <c:spPr>
              <a:noFill/>
              <a:ln>
                <a:solidFill>
                  <a:srgbClr val="6666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only'!$CO$6:$CO$30</c:f>
              <c:numCache>
                <c:formatCode>0.0</c:formatCode>
                <c:ptCount val="25"/>
                <c:pt idx="0">
                  <c:v>48.04</c:v>
                </c:pt>
                <c:pt idx="1">
                  <c:v>18.03</c:v>
                </c:pt>
                <c:pt idx="2">
                  <c:v>25.06</c:v>
                </c:pt>
                <c:pt idx="3">
                  <c:v>27.07</c:v>
                </c:pt>
                <c:pt idx="4">
                  <c:v>31.7</c:v>
                </c:pt>
                <c:pt idx="5">
                  <c:v>33.14</c:v>
                </c:pt>
                <c:pt idx="6">
                  <c:v>44.47</c:v>
                </c:pt>
                <c:pt idx="7">
                  <c:v>24.58</c:v>
                </c:pt>
                <c:pt idx="8">
                  <c:v>27.06</c:v>
                </c:pt>
                <c:pt idx="9">
                  <c:v>26.17</c:v>
                </c:pt>
                <c:pt idx="10">
                  <c:v>20.81</c:v>
                </c:pt>
                <c:pt idx="11">
                  <c:v>25.35</c:v>
                </c:pt>
                <c:pt idx="12">
                  <c:v>22.56</c:v>
                </c:pt>
                <c:pt idx="13">
                  <c:v>38.29</c:v>
                </c:pt>
                <c:pt idx="14">
                  <c:v>26.02</c:v>
                </c:pt>
                <c:pt idx="15">
                  <c:v>28.8</c:v>
                </c:pt>
                <c:pt idx="16">
                  <c:v>68.19</c:v>
                </c:pt>
                <c:pt idx="17">
                  <c:v>61.15</c:v>
                </c:pt>
                <c:pt idx="18">
                  <c:v>23.48</c:v>
                </c:pt>
                <c:pt idx="19">
                  <c:v>49.55</c:v>
                </c:pt>
                <c:pt idx="20">
                  <c:v>51.18</c:v>
                </c:pt>
                <c:pt idx="21">
                  <c:v>39.24</c:v>
                </c:pt>
                <c:pt idx="22">
                  <c:v>35.06</c:v>
                </c:pt>
                <c:pt idx="23">
                  <c:v>21.61</c:v>
                </c:pt>
                <c:pt idx="24">
                  <c:v>26.66</c:v>
                </c:pt>
              </c:numCache>
            </c:numRef>
          </c:val>
          <c:smooth val="0"/>
        </c:ser>
        <c:ser>
          <c:idx val="23"/>
          <c:order val="15"/>
          <c:tx>
            <c:v>04-10-00</c:v>
          </c:tx>
          <c:spPr>
            <a:ln w="12700">
              <a:solidFill>
                <a:srgbClr val="969696"/>
              </a:solidFill>
              <a:prstDash val="solid"/>
            </a:ln>
          </c:spPr>
          <c:marker>
            <c:symbol val="circle"/>
            <c:size val="5"/>
            <c:spPr>
              <a:solidFill>
                <a:srgbClr val="969696"/>
              </a:solidFill>
              <a:ln>
                <a:solidFill>
                  <a:srgbClr val="96969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only'!$CS$6:$CS$30</c:f>
              <c:numCache>
                <c:formatCode>0.0</c:formatCode>
                <c:ptCount val="25"/>
                <c:pt idx="0">
                  <c:v>50.48</c:v>
                </c:pt>
                <c:pt idx="1">
                  <c:v>18.5</c:v>
                </c:pt>
                <c:pt idx="2">
                  <c:v>27.67</c:v>
                </c:pt>
                <c:pt idx="3">
                  <c:v>29.39</c:v>
                </c:pt>
                <c:pt idx="4">
                  <c:v>34.32</c:v>
                </c:pt>
                <c:pt idx="5">
                  <c:v>34.630000000000003</c:v>
                </c:pt>
                <c:pt idx="6">
                  <c:v>54.07</c:v>
                </c:pt>
                <c:pt idx="7">
                  <c:v>25.55</c:v>
                </c:pt>
                <c:pt idx="8">
                  <c:v>26.23</c:v>
                </c:pt>
                <c:pt idx="9">
                  <c:v>28.87</c:v>
                </c:pt>
                <c:pt idx="10">
                  <c:v>24.34</c:v>
                </c:pt>
                <c:pt idx="11">
                  <c:v>28.07</c:v>
                </c:pt>
                <c:pt idx="12">
                  <c:v>27.17</c:v>
                </c:pt>
                <c:pt idx="13">
                  <c:v>42.27</c:v>
                </c:pt>
                <c:pt idx="14">
                  <c:v>28.11</c:v>
                </c:pt>
                <c:pt idx="15">
                  <c:v>31.6</c:v>
                </c:pt>
                <c:pt idx="16">
                  <c:v>68.33</c:v>
                </c:pt>
                <c:pt idx="17">
                  <c:v>66.25</c:v>
                </c:pt>
                <c:pt idx="18">
                  <c:v>24.57</c:v>
                </c:pt>
                <c:pt idx="19">
                  <c:v>52.84</c:v>
                </c:pt>
                <c:pt idx="20">
                  <c:v>55.31</c:v>
                </c:pt>
                <c:pt idx="21">
                  <c:v>48.84</c:v>
                </c:pt>
                <c:pt idx="22">
                  <c:v>38.58</c:v>
                </c:pt>
                <c:pt idx="23">
                  <c:v>24.28</c:v>
                </c:pt>
                <c:pt idx="24">
                  <c:v>26.48</c:v>
                </c:pt>
              </c:numCache>
            </c:numRef>
          </c:val>
          <c:smooth val="0"/>
        </c:ser>
        <c:ser>
          <c:idx val="24"/>
          <c:order val="16"/>
          <c:tx>
            <c:v>16-11-00</c:v>
          </c:tx>
          <c:spPr>
            <a:ln w="12700">
              <a:solidFill>
                <a:srgbClr val="003366"/>
              </a:solidFill>
              <a:prstDash val="solid"/>
            </a:ln>
          </c:spPr>
          <c:marker>
            <c:symbol val="plus"/>
            <c:size val="5"/>
            <c:spPr>
              <a:noFill/>
              <a:ln>
                <a:solidFill>
                  <a:srgbClr val="00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only'!$CW$6:$CW$30</c:f>
              <c:numCache>
                <c:formatCode>0.0</c:formatCode>
                <c:ptCount val="25"/>
                <c:pt idx="0">
                  <c:v>52.19</c:v>
                </c:pt>
                <c:pt idx="1">
                  <c:v>21.2</c:v>
                </c:pt>
                <c:pt idx="2">
                  <c:v>29.44</c:v>
                </c:pt>
                <c:pt idx="3">
                  <c:v>28.61</c:v>
                </c:pt>
                <c:pt idx="4">
                  <c:v>34.880000000000003</c:v>
                </c:pt>
                <c:pt idx="5">
                  <c:v>37.119999999999997</c:v>
                </c:pt>
                <c:pt idx="6">
                  <c:v>54.74</c:v>
                </c:pt>
                <c:pt idx="7">
                  <c:v>29.69</c:v>
                </c:pt>
                <c:pt idx="8">
                  <c:v>31.86</c:v>
                </c:pt>
                <c:pt idx="9">
                  <c:v>28.9</c:v>
                </c:pt>
                <c:pt idx="10">
                  <c:v>25.27</c:v>
                </c:pt>
                <c:pt idx="11">
                  <c:v>28.7</c:v>
                </c:pt>
                <c:pt idx="12">
                  <c:v>25.47</c:v>
                </c:pt>
                <c:pt idx="13">
                  <c:v>39.229999999999997</c:v>
                </c:pt>
                <c:pt idx="14">
                  <c:v>29.41</c:v>
                </c:pt>
                <c:pt idx="15">
                  <c:v>33.79</c:v>
                </c:pt>
                <c:pt idx="16">
                  <c:v>72.56</c:v>
                </c:pt>
                <c:pt idx="17">
                  <c:v>68.13</c:v>
                </c:pt>
                <c:pt idx="18">
                  <c:v>23.66</c:v>
                </c:pt>
                <c:pt idx="19">
                  <c:v>59.47</c:v>
                </c:pt>
                <c:pt idx="20">
                  <c:v>55.57</c:v>
                </c:pt>
                <c:pt idx="21">
                  <c:v>45.73</c:v>
                </c:pt>
                <c:pt idx="22">
                  <c:v>41.46</c:v>
                </c:pt>
                <c:pt idx="23">
                  <c:v>24.73</c:v>
                </c:pt>
                <c:pt idx="24">
                  <c:v>28.19</c:v>
                </c:pt>
              </c:numCache>
            </c:numRef>
          </c:val>
          <c:smooth val="0"/>
        </c:ser>
        <c:ser>
          <c:idx val="25"/>
          <c:order val="17"/>
          <c:tx>
            <c:v>21-11-00</c:v>
          </c:tx>
          <c:spPr>
            <a:ln w="12700">
              <a:solidFill>
                <a:srgbClr val="339966"/>
              </a:solidFill>
              <a:prstDash val="solid"/>
            </a:ln>
          </c:spPr>
          <c:marker>
            <c:symbol val="dot"/>
            <c:size val="5"/>
            <c:spPr>
              <a:noFill/>
              <a:ln>
                <a:solidFill>
                  <a:srgbClr val="3399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only'!$DA$6:$DA$30</c:f>
              <c:numCache>
                <c:formatCode>0.0</c:formatCode>
                <c:ptCount val="25"/>
                <c:pt idx="0">
                  <c:v>51.64</c:v>
                </c:pt>
                <c:pt idx="1">
                  <c:v>20.05</c:v>
                </c:pt>
                <c:pt idx="2">
                  <c:v>30.63</c:v>
                </c:pt>
                <c:pt idx="3">
                  <c:v>33.630000000000003</c:v>
                </c:pt>
                <c:pt idx="4">
                  <c:v>35.69</c:v>
                </c:pt>
                <c:pt idx="5">
                  <c:v>32.44</c:v>
                </c:pt>
                <c:pt idx="6">
                  <c:v>47.81</c:v>
                </c:pt>
                <c:pt idx="7">
                  <c:v>31.42</c:v>
                </c:pt>
                <c:pt idx="8">
                  <c:v>27.55</c:v>
                </c:pt>
                <c:pt idx="9">
                  <c:v>27.85</c:v>
                </c:pt>
                <c:pt idx="10">
                  <c:v>22.73</c:v>
                </c:pt>
                <c:pt idx="11">
                  <c:v>32.6</c:v>
                </c:pt>
                <c:pt idx="12">
                  <c:v>25.57</c:v>
                </c:pt>
                <c:pt idx="13">
                  <c:v>45.45</c:v>
                </c:pt>
                <c:pt idx="14">
                  <c:v>26.1</c:v>
                </c:pt>
                <c:pt idx="15">
                  <c:v>32.97</c:v>
                </c:pt>
                <c:pt idx="16">
                  <c:v>76.37</c:v>
                </c:pt>
                <c:pt idx="17">
                  <c:v>68.209999999999994</c:v>
                </c:pt>
                <c:pt idx="18">
                  <c:v>24.99</c:v>
                </c:pt>
                <c:pt idx="19">
                  <c:v>60.27</c:v>
                </c:pt>
                <c:pt idx="20">
                  <c:v>56.35</c:v>
                </c:pt>
                <c:pt idx="21">
                  <c:v>51.46</c:v>
                </c:pt>
                <c:pt idx="22">
                  <c:v>37.86</c:v>
                </c:pt>
                <c:pt idx="23">
                  <c:v>22.94</c:v>
                </c:pt>
                <c:pt idx="24">
                  <c:v>28.48</c:v>
                </c:pt>
              </c:numCache>
            </c:numRef>
          </c:val>
          <c:smooth val="0"/>
        </c:ser>
        <c:ser>
          <c:idx val="26"/>
          <c:order val="18"/>
          <c:tx>
            <c:v>07-03-01</c:v>
          </c:tx>
          <c:spPr>
            <a:ln w="12700">
              <a:solidFill>
                <a:srgbClr val="003300"/>
              </a:solidFill>
              <a:prstDash val="solid"/>
            </a:ln>
          </c:spPr>
          <c:marker>
            <c:symbol val="dash"/>
            <c:size val="5"/>
            <c:spPr>
              <a:noFill/>
              <a:ln>
                <a:solidFill>
                  <a:srgbClr val="00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only'!$DE$6:$DE$30</c:f>
              <c:numCache>
                <c:formatCode>0.0</c:formatCode>
                <c:ptCount val="25"/>
                <c:pt idx="0">
                  <c:v>48.9</c:v>
                </c:pt>
                <c:pt idx="1">
                  <c:v>20.309999999999999</c:v>
                </c:pt>
                <c:pt idx="2">
                  <c:v>26.77</c:v>
                </c:pt>
                <c:pt idx="3">
                  <c:v>31.35</c:v>
                </c:pt>
                <c:pt idx="4">
                  <c:v>32.5</c:v>
                </c:pt>
                <c:pt idx="5">
                  <c:v>35.869999999999997</c:v>
                </c:pt>
                <c:pt idx="6">
                  <c:v>47.47</c:v>
                </c:pt>
                <c:pt idx="7">
                  <c:v>29.17</c:v>
                </c:pt>
                <c:pt idx="8">
                  <c:v>28.96</c:v>
                </c:pt>
                <c:pt idx="9">
                  <c:v>28.99</c:v>
                </c:pt>
                <c:pt idx="10">
                  <c:v>21.69</c:v>
                </c:pt>
                <c:pt idx="11">
                  <c:v>26.84</c:v>
                </c:pt>
                <c:pt idx="12">
                  <c:v>25.22</c:v>
                </c:pt>
                <c:pt idx="13">
                  <c:v>38.57</c:v>
                </c:pt>
                <c:pt idx="14">
                  <c:v>28.13</c:v>
                </c:pt>
                <c:pt idx="15">
                  <c:v>32.64</c:v>
                </c:pt>
                <c:pt idx="16">
                  <c:v>73.239999999999995</c:v>
                </c:pt>
                <c:pt idx="17">
                  <c:v>69.11</c:v>
                </c:pt>
                <c:pt idx="18">
                  <c:v>24.11</c:v>
                </c:pt>
                <c:pt idx="19">
                  <c:v>60.77</c:v>
                </c:pt>
                <c:pt idx="20">
                  <c:v>54.33</c:v>
                </c:pt>
                <c:pt idx="21">
                  <c:v>43.63</c:v>
                </c:pt>
                <c:pt idx="22">
                  <c:v>37.72</c:v>
                </c:pt>
                <c:pt idx="23">
                  <c:v>25.25</c:v>
                </c:pt>
                <c:pt idx="24">
                  <c:v>24.94</c:v>
                </c:pt>
              </c:numCache>
            </c:numRef>
          </c:val>
          <c:smooth val="0"/>
        </c:ser>
        <c:ser>
          <c:idx val="27"/>
          <c:order val="19"/>
          <c:tx>
            <c:v>27-04-01</c:v>
          </c:tx>
          <c:spPr>
            <a:ln w="12700">
              <a:solidFill>
                <a:srgbClr val="333300"/>
              </a:solidFill>
              <a:prstDash val="solid"/>
            </a:ln>
          </c:spPr>
          <c:marker>
            <c:symbol val="diamond"/>
            <c:size val="5"/>
            <c:spPr>
              <a:solidFill>
                <a:srgbClr val="333300"/>
              </a:solidFill>
              <a:ln>
                <a:solidFill>
                  <a:srgbClr val="33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only'!$DI$6:$DI$30</c:f>
              <c:numCache>
                <c:formatCode>0.0</c:formatCode>
                <c:ptCount val="25"/>
                <c:pt idx="0">
                  <c:v>51.4</c:v>
                </c:pt>
                <c:pt idx="1">
                  <c:v>18.399999999999999</c:v>
                </c:pt>
                <c:pt idx="2">
                  <c:v>26.5</c:v>
                </c:pt>
                <c:pt idx="3">
                  <c:v>28.8</c:v>
                </c:pt>
                <c:pt idx="4">
                  <c:v>33.200000000000003</c:v>
                </c:pt>
                <c:pt idx="5">
                  <c:v>34.1</c:v>
                </c:pt>
                <c:pt idx="6">
                  <c:v>47.3</c:v>
                </c:pt>
                <c:pt idx="7">
                  <c:v>27.9</c:v>
                </c:pt>
                <c:pt idx="8">
                  <c:v>26.4</c:v>
                </c:pt>
                <c:pt idx="9">
                  <c:v>26.9</c:v>
                </c:pt>
                <c:pt idx="10">
                  <c:v>22.3</c:v>
                </c:pt>
                <c:pt idx="11">
                  <c:v>27.3</c:v>
                </c:pt>
                <c:pt idx="12">
                  <c:v>21.9</c:v>
                </c:pt>
                <c:pt idx="13">
                  <c:v>34.6</c:v>
                </c:pt>
                <c:pt idx="14">
                  <c:v>25.4</c:v>
                </c:pt>
                <c:pt idx="15">
                  <c:v>30.7</c:v>
                </c:pt>
                <c:pt idx="16">
                  <c:v>76.900000000000006</c:v>
                </c:pt>
                <c:pt idx="17">
                  <c:v>65.900000000000006</c:v>
                </c:pt>
                <c:pt idx="18">
                  <c:v>23.1</c:v>
                </c:pt>
                <c:pt idx="19">
                  <c:v>52.8</c:v>
                </c:pt>
                <c:pt idx="20">
                  <c:v>51.1</c:v>
                </c:pt>
                <c:pt idx="21">
                  <c:v>43.5</c:v>
                </c:pt>
                <c:pt idx="22">
                  <c:v>37.5</c:v>
                </c:pt>
                <c:pt idx="23">
                  <c:v>24.5</c:v>
                </c:pt>
                <c:pt idx="24">
                  <c:v>23.4</c:v>
                </c:pt>
              </c:numCache>
            </c:numRef>
          </c:val>
          <c:smooth val="0"/>
        </c:ser>
        <c:ser>
          <c:idx val="28"/>
          <c:order val="20"/>
          <c:tx>
            <c:v>26-05-01</c:v>
          </c:tx>
          <c:spPr>
            <a:ln w="12700">
              <a:solidFill>
                <a:srgbClr val="993300"/>
              </a:solidFill>
              <a:prstDash val="solid"/>
            </a:ln>
          </c:spPr>
          <c:marker>
            <c:symbol val="square"/>
            <c:size val="5"/>
            <c:spPr>
              <a:solidFill>
                <a:srgbClr val="993300"/>
              </a:solidFill>
              <a:ln>
                <a:solidFill>
                  <a:srgbClr val="9933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only'!$DM$6:$DM$30</c:f>
              <c:numCache>
                <c:formatCode>0.0</c:formatCode>
                <c:ptCount val="25"/>
                <c:pt idx="0">
                  <c:v>51.58</c:v>
                </c:pt>
                <c:pt idx="1">
                  <c:v>17.41</c:v>
                </c:pt>
                <c:pt idx="2">
                  <c:v>27.3</c:v>
                </c:pt>
                <c:pt idx="3">
                  <c:v>28.9</c:v>
                </c:pt>
                <c:pt idx="4">
                  <c:v>32.090000000000003</c:v>
                </c:pt>
                <c:pt idx="5">
                  <c:v>37.26</c:v>
                </c:pt>
                <c:pt idx="6">
                  <c:v>48.59</c:v>
                </c:pt>
                <c:pt idx="7">
                  <c:v>25.12</c:v>
                </c:pt>
                <c:pt idx="8">
                  <c:v>28.99</c:v>
                </c:pt>
                <c:pt idx="9">
                  <c:v>28.19</c:v>
                </c:pt>
                <c:pt idx="10">
                  <c:v>24.81</c:v>
                </c:pt>
                <c:pt idx="11">
                  <c:v>30.01</c:v>
                </c:pt>
                <c:pt idx="12">
                  <c:v>24.57</c:v>
                </c:pt>
                <c:pt idx="13">
                  <c:v>35.92</c:v>
                </c:pt>
                <c:pt idx="14">
                  <c:v>29.1</c:v>
                </c:pt>
                <c:pt idx="15">
                  <c:v>30.95</c:v>
                </c:pt>
                <c:pt idx="16">
                  <c:v>69.83</c:v>
                </c:pt>
                <c:pt idx="17">
                  <c:v>69.95</c:v>
                </c:pt>
                <c:pt idx="18">
                  <c:v>21.73</c:v>
                </c:pt>
                <c:pt idx="19">
                  <c:v>56.98</c:v>
                </c:pt>
                <c:pt idx="20">
                  <c:v>50.47</c:v>
                </c:pt>
                <c:pt idx="21">
                  <c:v>47.55</c:v>
                </c:pt>
                <c:pt idx="22">
                  <c:v>34.950000000000003</c:v>
                </c:pt>
                <c:pt idx="23">
                  <c:v>24.47</c:v>
                </c:pt>
                <c:pt idx="24">
                  <c:v>26.33</c:v>
                </c:pt>
              </c:numCache>
            </c:numRef>
          </c:val>
          <c:smooth val="0"/>
        </c:ser>
        <c:ser>
          <c:idx val="0"/>
          <c:order val="21"/>
          <c:tx>
            <c:v>01-06-01</c:v>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only'!$DQ$6:$DQ$30</c:f>
              <c:numCache>
                <c:formatCode>0.0</c:formatCode>
                <c:ptCount val="25"/>
                <c:pt idx="0">
                  <c:v>45.53</c:v>
                </c:pt>
                <c:pt idx="1">
                  <c:v>17.47</c:v>
                </c:pt>
                <c:pt idx="2">
                  <c:v>25.09</c:v>
                </c:pt>
                <c:pt idx="3">
                  <c:v>25.18</c:v>
                </c:pt>
                <c:pt idx="4">
                  <c:v>29.98</c:v>
                </c:pt>
                <c:pt idx="5">
                  <c:v>33.08</c:v>
                </c:pt>
                <c:pt idx="6">
                  <c:v>43.19</c:v>
                </c:pt>
                <c:pt idx="7">
                  <c:v>26.58</c:v>
                </c:pt>
                <c:pt idx="8">
                  <c:v>24.2</c:v>
                </c:pt>
                <c:pt idx="9">
                  <c:v>23.58</c:v>
                </c:pt>
                <c:pt idx="10">
                  <c:v>20.93</c:v>
                </c:pt>
                <c:pt idx="11">
                  <c:v>25.31</c:v>
                </c:pt>
                <c:pt idx="12">
                  <c:v>23.83</c:v>
                </c:pt>
                <c:pt idx="13">
                  <c:v>38.15</c:v>
                </c:pt>
                <c:pt idx="14">
                  <c:v>23.55</c:v>
                </c:pt>
                <c:pt idx="15">
                  <c:v>28.05</c:v>
                </c:pt>
                <c:pt idx="16">
                  <c:v>65.13</c:v>
                </c:pt>
                <c:pt idx="17">
                  <c:v>60.89</c:v>
                </c:pt>
                <c:pt idx="18">
                  <c:v>22.37</c:v>
                </c:pt>
                <c:pt idx="19">
                  <c:v>52.87</c:v>
                </c:pt>
                <c:pt idx="20">
                  <c:v>46.38</c:v>
                </c:pt>
                <c:pt idx="21">
                  <c:v>40.03</c:v>
                </c:pt>
                <c:pt idx="22">
                  <c:v>34.01</c:v>
                </c:pt>
                <c:pt idx="23">
                  <c:v>19.97</c:v>
                </c:pt>
                <c:pt idx="24">
                  <c:v>26.01</c:v>
                </c:pt>
              </c:numCache>
            </c:numRef>
          </c:val>
          <c:smooth val="0"/>
        </c:ser>
        <c:ser>
          <c:idx val="1"/>
          <c:order val="22"/>
          <c:tx>
            <c:strRef>
              <c:f>'Edited means, poles only'!$A$34</c:f>
              <c:strCache>
                <c:ptCount val="1"/>
                <c:pt idx="0">
                  <c:v>10/04/2002</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only'!$DY$6:$DY$30</c:f>
              <c:numCache>
                <c:formatCode>0.0</c:formatCode>
                <c:ptCount val="25"/>
                <c:pt idx="0">
                  <c:v>51.22</c:v>
                </c:pt>
                <c:pt idx="1">
                  <c:v>21.23</c:v>
                </c:pt>
                <c:pt idx="2">
                  <c:v>29.37</c:v>
                </c:pt>
                <c:pt idx="3">
                  <c:v>29.55</c:v>
                </c:pt>
                <c:pt idx="4">
                  <c:v>36.83</c:v>
                </c:pt>
                <c:pt idx="5">
                  <c:v>35.85</c:v>
                </c:pt>
                <c:pt idx="6">
                  <c:v>48.82</c:v>
                </c:pt>
                <c:pt idx="7">
                  <c:v>27.46</c:v>
                </c:pt>
                <c:pt idx="8">
                  <c:v>30.01</c:v>
                </c:pt>
                <c:pt idx="9">
                  <c:v>28</c:v>
                </c:pt>
                <c:pt idx="10">
                  <c:v>24.99</c:v>
                </c:pt>
                <c:pt idx="11">
                  <c:v>27.99</c:v>
                </c:pt>
                <c:pt idx="12">
                  <c:v>26.73</c:v>
                </c:pt>
                <c:pt idx="13">
                  <c:v>41</c:v>
                </c:pt>
                <c:pt idx="14">
                  <c:v>27.63</c:v>
                </c:pt>
                <c:pt idx="15">
                  <c:v>34.15</c:v>
                </c:pt>
                <c:pt idx="16">
                  <c:v>69.58</c:v>
                </c:pt>
                <c:pt idx="17">
                  <c:v>68.39</c:v>
                </c:pt>
                <c:pt idx="18">
                  <c:v>26.79</c:v>
                </c:pt>
                <c:pt idx="19">
                  <c:v>59.46</c:v>
                </c:pt>
                <c:pt idx="20">
                  <c:v>56.4</c:v>
                </c:pt>
                <c:pt idx="21">
                  <c:v>49.42</c:v>
                </c:pt>
                <c:pt idx="22">
                  <c:v>37.44</c:v>
                </c:pt>
                <c:pt idx="23">
                  <c:v>24.94</c:v>
                </c:pt>
                <c:pt idx="24">
                  <c:v>28.99</c:v>
                </c:pt>
              </c:numCache>
            </c:numRef>
          </c:val>
          <c:smooth val="0"/>
        </c:ser>
        <c:ser>
          <c:idx val="2"/>
          <c:order val="23"/>
          <c:tx>
            <c:strRef>
              <c:f>'Edited means, poles only'!$A$35</c:f>
              <c:strCache>
                <c:ptCount val="1"/>
                <c:pt idx="0">
                  <c:v>19/04/2002</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only'!$EO$6:$EO$30</c:f>
              <c:numCache>
                <c:formatCode>0.0</c:formatCode>
                <c:ptCount val="25"/>
                <c:pt idx="0">
                  <c:v>54.480699999999999</c:v>
                </c:pt>
                <c:pt idx="1">
                  <c:v>16.89556</c:v>
                </c:pt>
                <c:pt idx="2">
                  <c:v>24.673919999999999</c:v>
                </c:pt>
                <c:pt idx="3">
                  <c:v>29.62041</c:v>
                </c:pt>
                <c:pt idx="4">
                  <c:v>33.6053</c:v>
                </c:pt>
                <c:pt idx="5">
                  <c:v>40.434060000000002</c:v>
                </c:pt>
                <c:pt idx="6">
                  <c:v>47.75488</c:v>
                </c:pt>
                <c:pt idx="7">
                  <c:v>28.226579999999998</c:v>
                </c:pt>
                <c:pt idx="8">
                  <c:v>24.869980000000002</c:v>
                </c:pt>
                <c:pt idx="9">
                  <c:v>24.758790000000001</c:v>
                </c:pt>
                <c:pt idx="10">
                  <c:v>22.532029999999999</c:v>
                </c:pt>
                <c:pt idx="11">
                  <c:v>28.163910000000001</c:v>
                </c:pt>
                <c:pt idx="12">
                  <c:v>22.033200000000001</c:v>
                </c:pt>
                <c:pt idx="13">
                  <c:v>39.04401</c:v>
                </c:pt>
                <c:pt idx="14">
                  <c:v>26.170750000000002</c:v>
                </c:pt>
                <c:pt idx="15">
                  <c:v>30.41545</c:v>
                </c:pt>
                <c:pt idx="16">
                  <c:v>74.541560000000004</c:v>
                </c:pt>
                <c:pt idx="17">
                  <c:v>69.457909999999998</c:v>
                </c:pt>
                <c:pt idx="18">
                  <c:v>22.242830000000001</c:v>
                </c:pt>
                <c:pt idx="19">
                  <c:v>51.523130000000002</c:v>
                </c:pt>
                <c:pt idx="20">
                  <c:v>56.615130000000001</c:v>
                </c:pt>
                <c:pt idx="21">
                  <c:v>44.002270000000003</c:v>
                </c:pt>
                <c:pt idx="22">
                  <c:v>38.65896</c:v>
                </c:pt>
                <c:pt idx="23">
                  <c:v>23.4923</c:v>
                </c:pt>
                <c:pt idx="24">
                  <c:v>26.075810000000001</c:v>
                </c:pt>
              </c:numCache>
            </c:numRef>
          </c:val>
          <c:smooth val="0"/>
        </c:ser>
        <c:ser>
          <c:idx val="3"/>
          <c:order val="24"/>
          <c:tx>
            <c:strRef>
              <c:f>'Edited means, poles only'!$A$36</c:f>
              <c:strCache>
                <c:ptCount val="1"/>
                <c:pt idx="0">
                  <c:v>26/04/2002</c:v>
                </c:pt>
              </c:strCache>
            </c:strRef>
          </c:tx>
          <c:spPr>
            <a:ln w="12700">
              <a:solidFill>
                <a:srgbClr val="00FFFF"/>
              </a:solidFill>
              <a:prstDash val="solid"/>
            </a:ln>
          </c:spPr>
          <c:marker>
            <c:symbol val="x"/>
            <c:size val="5"/>
            <c:spPr>
              <a:noFill/>
              <a:ln>
                <a:solidFill>
                  <a:srgbClr val="00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only'!$ES$6:$ES$30</c:f>
              <c:numCache>
                <c:formatCode>0.0</c:formatCode>
                <c:ptCount val="25"/>
                <c:pt idx="0">
                  <c:v>51.347499999999997</c:v>
                </c:pt>
                <c:pt idx="1">
                  <c:v>17.387550000000001</c:v>
                </c:pt>
                <c:pt idx="2">
                  <c:v>29.380579999999998</c:v>
                </c:pt>
                <c:pt idx="3">
                  <c:v>26.994340000000001</c:v>
                </c:pt>
                <c:pt idx="4">
                  <c:v>35.826039999999999</c:v>
                </c:pt>
                <c:pt idx="5">
                  <c:v>34.836399999999998</c:v>
                </c:pt>
                <c:pt idx="6">
                  <c:v>49.88449</c:v>
                </c:pt>
                <c:pt idx="7">
                  <c:v>26.18657</c:v>
                </c:pt>
                <c:pt idx="8">
                  <c:v>29.550699999999999</c:v>
                </c:pt>
                <c:pt idx="9">
                  <c:v>26.167259999999999</c:v>
                </c:pt>
                <c:pt idx="10">
                  <c:v>23.53464</c:v>
                </c:pt>
                <c:pt idx="11">
                  <c:v>29.041329999999999</c:v>
                </c:pt>
                <c:pt idx="12">
                  <c:v>24.722049999999999</c:v>
                </c:pt>
                <c:pt idx="13">
                  <c:v>41.14631</c:v>
                </c:pt>
                <c:pt idx="14">
                  <c:v>27.469629999999999</c:v>
                </c:pt>
                <c:pt idx="15">
                  <c:v>31.799060000000001</c:v>
                </c:pt>
                <c:pt idx="16">
                  <c:v>72.389250000000004</c:v>
                </c:pt>
                <c:pt idx="17">
                  <c:v>74.192509999999999</c:v>
                </c:pt>
                <c:pt idx="18">
                  <c:v>25.984190000000002</c:v>
                </c:pt>
                <c:pt idx="19">
                  <c:v>60.119059999999998</c:v>
                </c:pt>
                <c:pt idx="20">
                  <c:v>54.39593</c:v>
                </c:pt>
                <c:pt idx="21">
                  <c:v>50.774940000000001</c:v>
                </c:pt>
                <c:pt idx="22">
                  <c:v>38.537239999999997</c:v>
                </c:pt>
                <c:pt idx="23">
                  <c:v>22.617850000000001</c:v>
                </c:pt>
                <c:pt idx="24">
                  <c:v>26.32809</c:v>
                </c:pt>
              </c:numCache>
            </c:numRef>
          </c:val>
          <c:smooth val="0"/>
        </c:ser>
        <c:ser>
          <c:idx val="4"/>
          <c:order val="25"/>
          <c:tx>
            <c:strRef>
              <c:f>'Edited means, poles only'!$A$37</c:f>
              <c:strCache>
                <c:ptCount val="1"/>
                <c:pt idx="0">
                  <c:v>19/05/2002</c:v>
                </c:pt>
              </c:strCache>
            </c:strRef>
          </c:tx>
          <c:spPr>
            <a:ln w="12700">
              <a:solidFill>
                <a:srgbClr val="800080"/>
              </a:solidFill>
              <a:prstDash val="solid"/>
            </a:ln>
          </c:spPr>
          <c:marker>
            <c:symbol val="star"/>
            <c:size val="5"/>
            <c:spPr>
              <a:noFill/>
              <a:ln>
                <a:solidFill>
                  <a:srgbClr val="8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only'!$FA$6:$FA$30</c:f>
              <c:numCache>
                <c:formatCode>0.0</c:formatCode>
                <c:ptCount val="25"/>
                <c:pt idx="0">
                  <c:v>48.445480000000003</c:v>
                </c:pt>
                <c:pt idx="1">
                  <c:v>19.124359999999999</c:v>
                </c:pt>
                <c:pt idx="2">
                  <c:v>28.94502</c:v>
                </c:pt>
                <c:pt idx="3">
                  <c:v>30.175830000000001</c:v>
                </c:pt>
                <c:pt idx="4">
                  <c:v>34.743560000000002</c:v>
                </c:pt>
                <c:pt idx="5">
                  <c:v>35.029339999999998</c:v>
                </c:pt>
                <c:pt idx="6">
                  <c:v>51.856439999999999</c:v>
                </c:pt>
                <c:pt idx="7">
                  <c:v>24.798559999999998</c:v>
                </c:pt>
                <c:pt idx="8">
                  <c:v>27.198530000000002</c:v>
                </c:pt>
                <c:pt idx="9">
                  <c:v>28.839649999999999</c:v>
                </c:pt>
                <c:pt idx="10">
                  <c:v>23.854579999999999</c:v>
                </c:pt>
                <c:pt idx="11">
                  <c:v>28.75488</c:v>
                </c:pt>
                <c:pt idx="12">
                  <c:v>25.02111</c:v>
                </c:pt>
                <c:pt idx="13">
                  <c:v>41.979529999999997</c:v>
                </c:pt>
                <c:pt idx="14">
                  <c:v>23.222349999999999</c:v>
                </c:pt>
                <c:pt idx="15">
                  <c:v>31.58042</c:v>
                </c:pt>
                <c:pt idx="16">
                  <c:v>73.219970000000004</c:v>
                </c:pt>
                <c:pt idx="17">
                  <c:v>68.861170000000001</c:v>
                </c:pt>
                <c:pt idx="18">
                  <c:v>21.233329999999999</c:v>
                </c:pt>
                <c:pt idx="19">
                  <c:v>56.937240000000003</c:v>
                </c:pt>
                <c:pt idx="20">
                  <c:v>51.108469999999997</c:v>
                </c:pt>
                <c:pt idx="21">
                  <c:v>47.704140000000002</c:v>
                </c:pt>
                <c:pt idx="22">
                  <c:v>36.28481</c:v>
                </c:pt>
                <c:pt idx="23">
                  <c:v>22.389900000000001</c:v>
                </c:pt>
                <c:pt idx="24">
                  <c:v>24.980309999999999</c:v>
                </c:pt>
              </c:numCache>
            </c:numRef>
          </c:val>
          <c:smooth val="0"/>
        </c:ser>
        <c:ser>
          <c:idx val="5"/>
          <c:order val="26"/>
          <c:tx>
            <c:strRef>
              <c:f>'Edited means, poles only'!$A$38</c:f>
              <c:strCache>
                <c:ptCount val="1"/>
                <c:pt idx="0">
                  <c:v>11/06/2002</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only'!$FM$6:$FM$30</c:f>
              <c:numCache>
                <c:formatCode>0.0</c:formatCode>
                <c:ptCount val="25"/>
                <c:pt idx="0">
                  <c:v>46.615690000000001</c:v>
                </c:pt>
                <c:pt idx="1">
                  <c:v>15.75311</c:v>
                </c:pt>
                <c:pt idx="2">
                  <c:v>23.452300000000001</c:v>
                </c:pt>
                <c:pt idx="3">
                  <c:v>28.61524</c:v>
                </c:pt>
                <c:pt idx="4">
                  <c:v>33.021059999999999</c:v>
                </c:pt>
                <c:pt idx="5">
                  <c:v>35.578090000000003</c:v>
                </c:pt>
                <c:pt idx="6">
                  <c:v>45.581389999999999</c:v>
                </c:pt>
                <c:pt idx="7">
                  <c:v>22.77373</c:v>
                </c:pt>
                <c:pt idx="8">
                  <c:v>24.00675</c:v>
                </c:pt>
                <c:pt idx="9">
                  <c:v>24.881720000000001</c:v>
                </c:pt>
                <c:pt idx="10">
                  <c:v>21.32208</c:v>
                </c:pt>
                <c:pt idx="11">
                  <c:v>28.051200000000001</c:v>
                </c:pt>
                <c:pt idx="12">
                  <c:v>21.115369999999999</c:v>
                </c:pt>
                <c:pt idx="13">
                  <c:v>31.291049999999998</c:v>
                </c:pt>
                <c:pt idx="14">
                  <c:v>24.911429999999999</c:v>
                </c:pt>
                <c:pt idx="15">
                  <c:v>27.758420000000001</c:v>
                </c:pt>
                <c:pt idx="16">
                  <c:v>70.176810000000003</c:v>
                </c:pt>
                <c:pt idx="17">
                  <c:v>65.93168</c:v>
                </c:pt>
                <c:pt idx="18">
                  <c:v>19.82264</c:v>
                </c:pt>
                <c:pt idx="19">
                  <c:v>53.509729999999998</c:v>
                </c:pt>
                <c:pt idx="20">
                  <c:v>51.78172</c:v>
                </c:pt>
                <c:pt idx="21">
                  <c:v>39.979529999999997</c:v>
                </c:pt>
                <c:pt idx="22">
                  <c:v>35.132390000000001</c:v>
                </c:pt>
                <c:pt idx="23">
                  <c:v>21.05818</c:v>
                </c:pt>
                <c:pt idx="24">
                  <c:v>22.127700000000001</c:v>
                </c:pt>
              </c:numCache>
            </c:numRef>
          </c:val>
          <c:smooth val="0"/>
        </c:ser>
        <c:ser>
          <c:idx val="6"/>
          <c:order val="27"/>
          <c:tx>
            <c:v>16-08-02</c:v>
          </c:tx>
          <c:spPr>
            <a:ln w="12700">
              <a:solidFill>
                <a:srgbClr val="008080"/>
              </a:solidFill>
              <a:prstDash val="solid"/>
            </a:ln>
          </c:spPr>
          <c:marker>
            <c:symbol val="plus"/>
            <c:size val="5"/>
            <c:spPr>
              <a:noFill/>
              <a:ln>
                <a:solidFill>
                  <a:srgbClr val="0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only'!$FQ$6:$FQ$30</c:f>
              <c:numCache>
                <c:formatCode>0.0</c:formatCode>
                <c:ptCount val="25"/>
                <c:pt idx="0">
                  <c:v>47.329549999999998</c:v>
                </c:pt>
                <c:pt idx="1">
                  <c:v>16.067170000000001</c:v>
                </c:pt>
                <c:pt idx="2">
                  <c:v>29.18065</c:v>
                </c:pt>
                <c:pt idx="3">
                  <c:v>29.58511</c:v>
                </c:pt>
                <c:pt idx="4">
                  <c:v>34.806789999999999</c:v>
                </c:pt>
                <c:pt idx="5">
                  <c:v>34.624200000000002</c:v>
                </c:pt>
                <c:pt idx="6">
                  <c:v>47.705919999999999</c:v>
                </c:pt>
                <c:pt idx="7">
                  <c:v>23.990860000000001</c:v>
                </c:pt>
                <c:pt idx="8">
                  <c:v>26.373149999999999</c:v>
                </c:pt>
                <c:pt idx="9">
                  <c:v>28.0871</c:v>
                </c:pt>
                <c:pt idx="10">
                  <c:v>20.93233</c:v>
                </c:pt>
                <c:pt idx="11">
                  <c:v>30.206379999999999</c:v>
                </c:pt>
                <c:pt idx="12">
                  <c:v>26.78182</c:v>
                </c:pt>
                <c:pt idx="13">
                  <c:v>38.333570000000002</c:v>
                </c:pt>
                <c:pt idx="14">
                  <c:v>26.591180000000001</c:v>
                </c:pt>
                <c:pt idx="15">
                  <c:v>29.471050000000002</c:v>
                </c:pt>
                <c:pt idx="16">
                  <c:v>72.123990000000006</c:v>
                </c:pt>
                <c:pt idx="17">
                  <c:v>70.944469999999995</c:v>
                </c:pt>
                <c:pt idx="18">
                  <c:v>21.573239999999998</c:v>
                </c:pt>
                <c:pt idx="19">
                  <c:v>54.23856</c:v>
                </c:pt>
                <c:pt idx="20">
                  <c:v>52.334139999999998</c:v>
                </c:pt>
                <c:pt idx="21">
                  <c:v>46.862209999999997</c:v>
                </c:pt>
                <c:pt idx="22">
                  <c:v>35.711269999999999</c:v>
                </c:pt>
                <c:pt idx="23">
                  <c:v>24.510850000000001</c:v>
                </c:pt>
                <c:pt idx="24">
                  <c:v>25.860600000000002</c:v>
                </c:pt>
              </c:numCache>
            </c:numRef>
          </c:val>
          <c:smooth val="0"/>
        </c:ser>
        <c:ser>
          <c:idx val="7"/>
          <c:order val="28"/>
          <c:tx>
            <c:strRef>
              <c:f>'Edited means, poles only'!$A$40</c:f>
              <c:strCache>
                <c:ptCount val="1"/>
                <c:pt idx="0">
                  <c:v>10/10/2002</c:v>
                </c:pt>
              </c:strCache>
            </c:strRef>
          </c:tx>
          <c:spPr>
            <a:ln w="12700">
              <a:solidFill>
                <a:srgbClr val="0000FF"/>
              </a:solidFill>
              <a:prstDash val="solid"/>
            </a:ln>
          </c:spPr>
          <c:marker>
            <c:symbol val="dot"/>
            <c:size val="5"/>
            <c:spPr>
              <a:noFill/>
              <a:ln>
                <a:solidFill>
                  <a:srgbClr val="00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only'!$FU$6:$FU$30</c:f>
              <c:numCache>
                <c:formatCode>0.0</c:formatCode>
                <c:ptCount val="25"/>
                <c:pt idx="0">
                  <c:v>52.45637</c:v>
                </c:pt>
                <c:pt idx="1">
                  <c:v>19.854800000000001</c:v>
                </c:pt>
                <c:pt idx="2">
                  <c:v>28.645820000000001</c:v>
                </c:pt>
                <c:pt idx="3">
                  <c:v>32.24015</c:v>
                </c:pt>
                <c:pt idx="4">
                  <c:v>36.426859999999998</c:v>
                </c:pt>
                <c:pt idx="5">
                  <c:v>37.093290000000003</c:v>
                </c:pt>
                <c:pt idx="6">
                  <c:v>48.00535</c:v>
                </c:pt>
                <c:pt idx="7">
                  <c:v>27.23366</c:v>
                </c:pt>
                <c:pt idx="8">
                  <c:v>26.46322</c:v>
                </c:pt>
                <c:pt idx="9">
                  <c:v>25.877659999999999</c:v>
                </c:pt>
                <c:pt idx="10">
                  <c:v>25.46988</c:v>
                </c:pt>
                <c:pt idx="11">
                  <c:v>30.751169999999998</c:v>
                </c:pt>
                <c:pt idx="12">
                  <c:v>24.27242</c:v>
                </c:pt>
                <c:pt idx="13">
                  <c:v>37.880890000000001</c:v>
                </c:pt>
                <c:pt idx="14">
                  <c:v>26.563310000000001</c:v>
                </c:pt>
                <c:pt idx="15">
                  <c:v>30.43178</c:v>
                </c:pt>
                <c:pt idx="16">
                  <c:v>72.827529999999996</c:v>
                </c:pt>
                <c:pt idx="17">
                  <c:v>70.348979999999997</c:v>
                </c:pt>
                <c:pt idx="18">
                  <c:v>23.76717</c:v>
                </c:pt>
                <c:pt idx="19">
                  <c:v>58.96537</c:v>
                </c:pt>
                <c:pt idx="20">
                  <c:v>52.693559999999998</c:v>
                </c:pt>
                <c:pt idx="21">
                  <c:v>48.518120000000003</c:v>
                </c:pt>
                <c:pt idx="22">
                  <c:v>38.713509999999999</c:v>
                </c:pt>
                <c:pt idx="23">
                  <c:v>23.159849999999999</c:v>
                </c:pt>
                <c:pt idx="24">
                  <c:v>25.035039999999999</c:v>
                </c:pt>
              </c:numCache>
            </c:numRef>
          </c:val>
          <c:smooth val="0"/>
        </c:ser>
        <c:ser>
          <c:idx val="29"/>
          <c:order val="29"/>
          <c:tx>
            <c:strRef>
              <c:f>'Edited means, poles only'!$A$41</c:f>
              <c:strCache>
                <c:ptCount val="1"/>
                <c:pt idx="0">
                  <c:v>20/01/2003</c:v>
                </c:pt>
              </c:strCache>
            </c:strRef>
          </c:tx>
          <c:spPr>
            <a:ln w="12700">
              <a:solidFill>
                <a:srgbClr val="993366"/>
              </a:solidFill>
              <a:prstDash val="solid"/>
            </a:ln>
          </c:spPr>
          <c:marker>
            <c:symbol val="triangle"/>
            <c:size val="5"/>
            <c:spPr>
              <a:solidFill>
                <a:srgbClr val="993366"/>
              </a:solidFill>
              <a:ln>
                <a:solidFill>
                  <a:srgbClr val="99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only'!$FY$6:$FY$30</c:f>
              <c:numCache>
                <c:formatCode>0.00</c:formatCode>
                <c:ptCount val="25"/>
                <c:pt idx="0">
                  <c:v>51.071539999999999</c:v>
                </c:pt>
                <c:pt idx="1">
                  <c:v>18.352329999999998</c:v>
                </c:pt>
                <c:pt idx="2" formatCode="0.0">
                  <c:v>28.076350000000001</c:v>
                </c:pt>
                <c:pt idx="3" formatCode="0.0">
                  <c:v>27.61403</c:v>
                </c:pt>
                <c:pt idx="4" formatCode="0.0">
                  <c:v>37.263089999999998</c:v>
                </c:pt>
                <c:pt idx="5" formatCode="0.0">
                  <c:v>40.904980000000002</c:v>
                </c:pt>
                <c:pt idx="6" formatCode="0.0">
                  <c:v>52.350360000000002</c:v>
                </c:pt>
                <c:pt idx="7" formatCode="0.0">
                  <c:v>23.31579</c:v>
                </c:pt>
                <c:pt idx="8" formatCode="0.0">
                  <c:v>28.477930000000001</c:v>
                </c:pt>
                <c:pt idx="9" formatCode="0.0">
                  <c:v>30.072649999999999</c:v>
                </c:pt>
                <c:pt idx="10" formatCode="0.0">
                  <c:v>23.253170000000001</c:v>
                </c:pt>
                <c:pt idx="11" formatCode="0.0">
                  <c:v>34.597769999999997</c:v>
                </c:pt>
                <c:pt idx="12" formatCode="0.0">
                  <c:v>27.304410000000001</c:v>
                </c:pt>
                <c:pt idx="13" formatCode="0.0">
                  <c:v>39.339329999999997</c:v>
                </c:pt>
                <c:pt idx="14" formatCode="0.0">
                  <c:v>24.938130000000001</c:v>
                </c:pt>
                <c:pt idx="15" formatCode="0.0">
                  <c:v>31.79288</c:v>
                </c:pt>
                <c:pt idx="16" formatCode="0.0">
                  <c:v>78.221329999999995</c:v>
                </c:pt>
                <c:pt idx="17" formatCode="0.0">
                  <c:v>70.762699999999995</c:v>
                </c:pt>
                <c:pt idx="18" formatCode="0.0">
                  <c:v>24.58173</c:v>
                </c:pt>
                <c:pt idx="19" formatCode="0.0">
                  <c:v>67.681960000000004</c:v>
                </c:pt>
                <c:pt idx="20" formatCode="0.0">
                  <c:v>60.435409999999997</c:v>
                </c:pt>
                <c:pt idx="21" formatCode="0.0">
                  <c:v>54.43721</c:v>
                </c:pt>
                <c:pt idx="22" formatCode="0.0">
                  <c:v>40.254199999999997</c:v>
                </c:pt>
                <c:pt idx="23" formatCode="0.0">
                  <c:v>23.77948</c:v>
                </c:pt>
                <c:pt idx="24" formatCode="0.0">
                  <c:v>27.279119999999999</c:v>
                </c:pt>
              </c:numCache>
            </c:numRef>
          </c:val>
          <c:smooth val="0"/>
        </c:ser>
        <c:ser>
          <c:idx val="30"/>
          <c:order val="30"/>
          <c:tx>
            <c:strRef>
              <c:f>'Edited means, poles only'!$A$42</c:f>
              <c:strCache>
                <c:ptCount val="1"/>
                <c:pt idx="0">
                  <c:v>27/03/2003</c:v>
                </c:pt>
              </c:strCache>
            </c:strRef>
          </c:tx>
          <c:spPr>
            <a:ln w="12700">
              <a:solidFill>
                <a:srgbClr val="333399"/>
              </a:solidFill>
              <a:prstDash val="solid"/>
            </a:ln>
          </c:spPr>
          <c:marker>
            <c:symbol val="x"/>
            <c:size val="5"/>
            <c:spPr>
              <a:noFill/>
              <a:ln>
                <a:solidFill>
                  <a:srgbClr val="333399"/>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only'!$GC$6:$GC$30</c:f>
              <c:numCache>
                <c:formatCode>0.0</c:formatCode>
                <c:ptCount val="25"/>
                <c:pt idx="0">
                  <c:v>51.060859999999998</c:v>
                </c:pt>
                <c:pt idx="1">
                  <c:v>17.097359999999998</c:v>
                </c:pt>
                <c:pt idx="2">
                  <c:v>27.354330000000001</c:v>
                </c:pt>
                <c:pt idx="3">
                  <c:v>32.151519999999998</c:v>
                </c:pt>
                <c:pt idx="4">
                  <c:v>34.799689999999998</c:v>
                </c:pt>
                <c:pt idx="5">
                  <c:v>35.682690000000001</c:v>
                </c:pt>
                <c:pt idx="6">
                  <c:v>53.95411</c:v>
                </c:pt>
                <c:pt idx="7">
                  <c:v>27.955079999999999</c:v>
                </c:pt>
                <c:pt idx="8">
                  <c:v>29.312000000000001</c:v>
                </c:pt>
                <c:pt idx="9">
                  <c:v>26.504570000000001</c:v>
                </c:pt>
                <c:pt idx="10">
                  <c:v>21.494319999999998</c:v>
                </c:pt>
                <c:pt idx="11">
                  <c:v>31.424990000000001</c:v>
                </c:pt>
                <c:pt idx="12">
                  <c:v>23.990849999999998</c:v>
                </c:pt>
                <c:pt idx="13">
                  <c:v>38.519460000000002</c:v>
                </c:pt>
                <c:pt idx="14">
                  <c:v>26.26708</c:v>
                </c:pt>
                <c:pt idx="15">
                  <c:v>29.187809999999999</c:v>
                </c:pt>
                <c:pt idx="16">
                  <c:v>75.963710000000006</c:v>
                </c:pt>
                <c:pt idx="17">
                  <c:v>74.266800000000003</c:v>
                </c:pt>
                <c:pt idx="18">
                  <c:v>21.668759999999999</c:v>
                </c:pt>
                <c:pt idx="19">
                  <c:v>59.309159999999999</c:v>
                </c:pt>
                <c:pt idx="20">
                  <c:v>56.248449999999998</c:v>
                </c:pt>
                <c:pt idx="21">
                  <c:v>46.327379999999998</c:v>
                </c:pt>
                <c:pt idx="22">
                  <c:v>41.881549999999997</c:v>
                </c:pt>
                <c:pt idx="23">
                  <c:v>25.250489999999999</c:v>
                </c:pt>
                <c:pt idx="24">
                  <c:v>27.91067</c:v>
                </c:pt>
              </c:numCache>
            </c:numRef>
          </c:val>
          <c:smooth val="0"/>
        </c:ser>
        <c:ser>
          <c:idx val="31"/>
          <c:order val="31"/>
          <c:tx>
            <c:strRef>
              <c:f>'Edited means, poles only'!$A$43</c:f>
              <c:strCache>
                <c:ptCount val="1"/>
                <c:pt idx="0">
                  <c:v>23/05/2003</c:v>
                </c:pt>
              </c:strCache>
            </c:strRef>
          </c:tx>
          <c:spPr>
            <a:ln w="12700">
              <a:solidFill>
                <a:srgbClr val="000000"/>
              </a:solidFill>
              <a:prstDash val="solid"/>
            </a:ln>
          </c:spPr>
          <c:marker>
            <c:symbol val="star"/>
            <c:size val="5"/>
            <c:spPr>
              <a:noFill/>
              <a:ln>
                <a:solidFill>
                  <a:srgbClr val="0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only'!$GG$6:$GG$30</c:f>
              <c:numCache>
                <c:formatCode>0.0</c:formatCode>
                <c:ptCount val="25"/>
                <c:pt idx="0">
                  <c:v>48.972810000000003</c:v>
                </c:pt>
                <c:pt idx="1">
                  <c:v>17.241289999999999</c:v>
                </c:pt>
                <c:pt idx="2">
                  <c:v>27.041029999999999</c:v>
                </c:pt>
                <c:pt idx="3">
                  <c:v>25.27524</c:v>
                </c:pt>
                <c:pt idx="4">
                  <c:v>29.791899999999998</c:v>
                </c:pt>
                <c:pt idx="5">
                  <c:v>31.28472</c:v>
                </c:pt>
                <c:pt idx="6">
                  <c:v>48.263590000000001</c:v>
                </c:pt>
                <c:pt idx="7">
                  <c:v>25.870570000000001</c:v>
                </c:pt>
                <c:pt idx="8">
                  <c:v>26.465150000000001</c:v>
                </c:pt>
                <c:pt idx="9">
                  <c:v>27.09357</c:v>
                </c:pt>
                <c:pt idx="10">
                  <c:v>18.55123</c:v>
                </c:pt>
                <c:pt idx="11">
                  <c:v>26.984190000000002</c:v>
                </c:pt>
                <c:pt idx="12">
                  <c:v>23.48207</c:v>
                </c:pt>
                <c:pt idx="13">
                  <c:v>36.248060000000002</c:v>
                </c:pt>
                <c:pt idx="14">
                  <c:v>26.659600000000001</c:v>
                </c:pt>
                <c:pt idx="15">
                  <c:v>28.37876</c:v>
                </c:pt>
                <c:pt idx="16">
                  <c:v>69.508759999999995</c:v>
                </c:pt>
                <c:pt idx="17">
                  <c:v>64.026740000000004</c:v>
                </c:pt>
                <c:pt idx="18">
                  <c:v>23.546009999999999</c:v>
                </c:pt>
                <c:pt idx="19">
                  <c:v>51.118040000000001</c:v>
                </c:pt>
                <c:pt idx="20">
                  <c:v>48.630279999999999</c:v>
                </c:pt>
                <c:pt idx="21">
                  <c:v>43.724150000000002</c:v>
                </c:pt>
                <c:pt idx="22">
                  <c:v>34.505099999999999</c:v>
                </c:pt>
                <c:pt idx="23">
                  <c:v>23.182259999999999</c:v>
                </c:pt>
                <c:pt idx="24">
                  <c:v>23.23752</c:v>
                </c:pt>
              </c:numCache>
            </c:numRef>
          </c:val>
          <c:smooth val="0"/>
        </c:ser>
        <c:ser>
          <c:idx val="32"/>
          <c:order val="32"/>
          <c:tx>
            <c:strRef>
              <c:f>'Edited means, poles only'!$A$44</c:f>
              <c:strCache>
                <c:ptCount val="1"/>
                <c:pt idx="0">
                  <c:v>6/08/2003</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only'!$GK$6:$GK$30</c:f>
              <c:numCache>
                <c:formatCode>0.0</c:formatCode>
                <c:ptCount val="25"/>
                <c:pt idx="0">
                  <c:v>47.31758</c:v>
                </c:pt>
                <c:pt idx="1">
                  <c:v>16.233270000000001</c:v>
                </c:pt>
                <c:pt idx="2">
                  <c:v>28.967590000000001</c:v>
                </c:pt>
                <c:pt idx="3">
                  <c:v>29.310400000000001</c:v>
                </c:pt>
                <c:pt idx="4">
                  <c:v>33.066569999999999</c:v>
                </c:pt>
                <c:pt idx="5">
                  <c:v>28.77366</c:v>
                </c:pt>
                <c:pt idx="6">
                  <c:v>46.654789999999998</c:v>
                </c:pt>
                <c:pt idx="7">
                  <c:v>28.856490000000001</c:v>
                </c:pt>
                <c:pt idx="8">
                  <c:v>27.248380000000001</c:v>
                </c:pt>
                <c:pt idx="9">
                  <c:v>23.409800000000001</c:v>
                </c:pt>
                <c:pt idx="10">
                  <c:v>21.89057</c:v>
                </c:pt>
                <c:pt idx="11">
                  <c:v>27.261220000000002</c:v>
                </c:pt>
                <c:pt idx="12">
                  <c:v>24.749600000000001</c:v>
                </c:pt>
                <c:pt idx="13">
                  <c:v>39.669310000000003</c:v>
                </c:pt>
                <c:pt idx="14">
                  <c:v>23.75808</c:v>
                </c:pt>
                <c:pt idx="15">
                  <c:v>32.4876</c:v>
                </c:pt>
                <c:pt idx="16">
                  <c:v>65.61336</c:v>
                </c:pt>
                <c:pt idx="17">
                  <c:v>61.113799999999998</c:v>
                </c:pt>
                <c:pt idx="18">
                  <c:v>23.456219999999998</c:v>
                </c:pt>
                <c:pt idx="19">
                  <c:v>61.708030000000001</c:v>
                </c:pt>
                <c:pt idx="20">
                  <c:v>52.534149999999997</c:v>
                </c:pt>
                <c:pt idx="21">
                  <c:v>46.825449999999996</c:v>
                </c:pt>
                <c:pt idx="22">
                  <c:v>34.234119999999997</c:v>
                </c:pt>
                <c:pt idx="23">
                  <c:v>21.614619999999999</c:v>
                </c:pt>
                <c:pt idx="24">
                  <c:v>25.433810000000001</c:v>
                </c:pt>
              </c:numCache>
            </c:numRef>
          </c:val>
          <c:smooth val="0"/>
        </c:ser>
        <c:ser>
          <c:idx val="33"/>
          <c:order val="33"/>
          <c:tx>
            <c:strRef>
              <c:f>'Edited means, poles only'!$A$45</c:f>
              <c:strCache>
                <c:ptCount val="1"/>
                <c:pt idx="0">
                  <c:v>9/10/2003</c:v>
                </c:pt>
              </c:strCache>
            </c:strRef>
          </c:tx>
          <c:spPr>
            <a:ln w="12700">
              <a:solidFill>
                <a:srgbClr val="FF0000"/>
              </a:solidFill>
              <a:prstDash val="solid"/>
            </a:ln>
          </c:spPr>
          <c:marker>
            <c:symbol val="plus"/>
            <c:size val="5"/>
            <c:spPr>
              <a:noFill/>
              <a:ln>
                <a:solidFill>
                  <a:srgbClr val="FF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only'!$GO$6:$GO$30</c:f>
              <c:numCache>
                <c:formatCode>0.0</c:formatCode>
                <c:ptCount val="25"/>
                <c:pt idx="0">
                  <c:v>55.128790000000002</c:v>
                </c:pt>
                <c:pt idx="1">
                  <c:v>20.06851</c:v>
                </c:pt>
                <c:pt idx="2">
                  <c:v>25.968050000000002</c:v>
                </c:pt>
                <c:pt idx="3">
                  <c:v>28.40578</c:v>
                </c:pt>
                <c:pt idx="4">
                  <c:v>32.340699999999998</c:v>
                </c:pt>
                <c:pt idx="5">
                  <c:v>40.659320000000001</c:v>
                </c:pt>
                <c:pt idx="6">
                  <c:v>52.54551</c:v>
                </c:pt>
                <c:pt idx="7">
                  <c:v>26.728459999999998</c:v>
                </c:pt>
                <c:pt idx="8">
                  <c:v>28.236059999999998</c:v>
                </c:pt>
                <c:pt idx="9">
                  <c:v>28.503229999999999</c:v>
                </c:pt>
                <c:pt idx="10">
                  <c:v>25.199580000000001</c:v>
                </c:pt>
                <c:pt idx="11">
                  <c:v>29.840800000000002</c:v>
                </c:pt>
                <c:pt idx="12">
                  <c:v>26.701930000000001</c:v>
                </c:pt>
                <c:pt idx="13">
                  <c:v>41.248060000000002</c:v>
                </c:pt>
                <c:pt idx="14">
                  <c:v>27.621459999999999</c:v>
                </c:pt>
                <c:pt idx="15">
                  <c:v>30.120339999999999</c:v>
                </c:pt>
                <c:pt idx="16">
                  <c:v>76.47627</c:v>
                </c:pt>
                <c:pt idx="17">
                  <c:v>67.840090000000004</c:v>
                </c:pt>
                <c:pt idx="18">
                  <c:v>22.702559999999998</c:v>
                </c:pt>
                <c:pt idx="19">
                  <c:v>59.235210000000002</c:v>
                </c:pt>
                <c:pt idx="20">
                  <c:v>51.123489999999997</c:v>
                </c:pt>
                <c:pt idx="21">
                  <c:v>44.943959999999997</c:v>
                </c:pt>
                <c:pt idx="22">
                  <c:v>39.861719999999998</c:v>
                </c:pt>
                <c:pt idx="23">
                  <c:v>23.659389999999998</c:v>
                </c:pt>
                <c:pt idx="24">
                  <c:v>29.29158</c:v>
                </c:pt>
              </c:numCache>
            </c:numRef>
          </c:val>
          <c:smooth val="0"/>
        </c:ser>
        <c:ser>
          <c:idx val="34"/>
          <c:order val="34"/>
          <c:tx>
            <c:strRef>
              <c:f>'Edited means, poles only'!$A$46</c:f>
              <c:strCache>
                <c:ptCount val="1"/>
                <c:pt idx="0">
                  <c:v>18/03/2004</c:v>
                </c:pt>
              </c:strCache>
            </c:strRef>
          </c:tx>
          <c:spPr>
            <a:ln w="12700">
              <a:solidFill>
                <a:srgbClr val="00FF00"/>
              </a:solidFill>
              <a:prstDash val="solid"/>
            </a:ln>
          </c:spPr>
          <c:marker>
            <c:symbol val="dot"/>
            <c:size val="5"/>
            <c:spPr>
              <a:noFill/>
              <a:ln>
                <a:solidFill>
                  <a:srgbClr val="00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only'!$GS$6:$GS$30</c:f>
              <c:numCache>
                <c:formatCode>0.0</c:formatCode>
                <c:ptCount val="25"/>
                <c:pt idx="0">
                  <c:v>51.146470000000001</c:v>
                </c:pt>
                <c:pt idx="1">
                  <c:v>18.804649999999999</c:v>
                </c:pt>
                <c:pt idx="2">
                  <c:v>32.07564</c:v>
                </c:pt>
                <c:pt idx="3">
                  <c:v>30.335229999999999</c:v>
                </c:pt>
                <c:pt idx="4">
                  <c:v>39.65428</c:v>
                </c:pt>
                <c:pt idx="5">
                  <c:v>38.444490000000002</c:v>
                </c:pt>
                <c:pt idx="6">
                  <c:v>50.571339999999999</c:v>
                </c:pt>
                <c:pt idx="7">
                  <c:v>27.75563</c:v>
                </c:pt>
                <c:pt idx="8">
                  <c:v>29.97287</c:v>
                </c:pt>
                <c:pt idx="9">
                  <c:v>27.126670000000001</c:v>
                </c:pt>
                <c:pt idx="10">
                  <c:v>24.48143</c:v>
                </c:pt>
                <c:pt idx="11">
                  <c:v>29.799399999999999</c:v>
                </c:pt>
                <c:pt idx="12">
                  <c:v>26.054760000000002</c:v>
                </c:pt>
                <c:pt idx="13">
                  <c:v>39.986269999999998</c:v>
                </c:pt>
                <c:pt idx="14">
                  <c:v>27</c:v>
                </c:pt>
                <c:pt idx="15">
                  <c:v>29.536390000000001</c:v>
                </c:pt>
                <c:pt idx="16">
                  <c:v>77.838750000000005</c:v>
                </c:pt>
                <c:pt idx="17">
                  <c:v>67.738219999999998</c:v>
                </c:pt>
                <c:pt idx="18">
                  <c:v>24.718509999999998</c:v>
                </c:pt>
                <c:pt idx="19">
                  <c:v>61.161670000000001</c:v>
                </c:pt>
                <c:pt idx="20">
                  <c:v>56.222749999999998</c:v>
                </c:pt>
                <c:pt idx="21">
                  <c:v>49.261119999999998</c:v>
                </c:pt>
                <c:pt idx="22">
                  <c:v>39.415849999999999</c:v>
                </c:pt>
                <c:pt idx="23">
                  <c:v>25.426410000000001</c:v>
                </c:pt>
                <c:pt idx="24">
                  <c:v>28.297329999999999</c:v>
                </c:pt>
              </c:numCache>
            </c:numRef>
          </c:val>
          <c:smooth val="0"/>
        </c:ser>
        <c:ser>
          <c:idx val="35"/>
          <c:order val="35"/>
          <c:tx>
            <c:strRef>
              <c:f>'Edited means, poles only'!$A$47</c:f>
              <c:strCache>
                <c:ptCount val="1"/>
                <c:pt idx="0">
                  <c:v>6/04/2004</c:v>
                </c:pt>
              </c:strCache>
            </c:strRef>
          </c:tx>
          <c:spPr>
            <a:ln w="12700">
              <a:solidFill>
                <a:srgbClr val="0000FF"/>
              </a:solidFill>
              <a:prstDash val="solid"/>
            </a:ln>
          </c:spPr>
          <c:marker>
            <c:symbol val="dash"/>
            <c:size val="5"/>
            <c:spPr>
              <a:noFill/>
              <a:ln>
                <a:solidFill>
                  <a:srgbClr val="00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only'!$GW$6:$GW$30</c:f>
              <c:numCache>
                <c:formatCode>0.0</c:formatCode>
                <c:ptCount val="25"/>
                <c:pt idx="0">
                  <c:v>50.967230000000001</c:v>
                </c:pt>
                <c:pt idx="1">
                  <c:v>19.104299999999999</c:v>
                </c:pt>
                <c:pt idx="2">
                  <c:v>29.411519999999999</c:v>
                </c:pt>
                <c:pt idx="3">
                  <c:v>32.169400000000003</c:v>
                </c:pt>
                <c:pt idx="4">
                  <c:v>35.900829999999999</c:v>
                </c:pt>
                <c:pt idx="5">
                  <c:v>35.702019999999997</c:v>
                </c:pt>
                <c:pt idx="6">
                  <c:v>50.261339999999997</c:v>
                </c:pt>
                <c:pt idx="7">
                  <c:v>25.547049999999999</c:v>
                </c:pt>
                <c:pt idx="8">
                  <c:v>31.12161</c:v>
                </c:pt>
                <c:pt idx="9">
                  <c:v>28.021329999999999</c:v>
                </c:pt>
                <c:pt idx="10">
                  <c:v>24.802980000000002</c:v>
                </c:pt>
                <c:pt idx="11">
                  <c:v>38.164119999999997</c:v>
                </c:pt>
                <c:pt idx="12">
                  <c:v>26.2714</c:v>
                </c:pt>
                <c:pt idx="13">
                  <c:v>43.875059999999998</c:v>
                </c:pt>
                <c:pt idx="14">
                  <c:v>29.308779999999999</c:v>
                </c:pt>
                <c:pt idx="15">
                  <c:v>34.067039999999999</c:v>
                </c:pt>
                <c:pt idx="16">
                  <c:v>73.671779999999998</c:v>
                </c:pt>
                <c:pt idx="17">
                  <c:v>70.982410000000002</c:v>
                </c:pt>
                <c:pt idx="18">
                  <c:v>26.362770000000001</c:v>
                </c:pt>
                <c:pt idx="19">
                  <c:v>60.995280000000001</c:v>
                </c:pt>
                <c:pt idx="20">
                  <c:v>57.318559999999998</c:v>
                </c:pt>
                <c:pt idx="21">
                  <c:v>49.238630000000001</c:v>
                </c:pt>
                <c:pt idx="22">
                  <c:v>40.164520000000003</c:v>
                </c:pt>
                <c:pt idx="23">
                  <c:v>24.053660000000001</c:v>
                </c:pt>
                <c:pt idx="24">
                  <c:v>27.59469</c:v>
                </c:pt>
              </c:numCache>
            </c:numRef>
          </c:val>
          <c:smooth val="0"/>
        </c:ser>
        <c:ser>
          <c:idx val="36"/>
          <c:order val="36"/>
          <c:tx>
            <c:strRef>
              <c:f>'Edited means, poles only'!$A$48</c:f>
              <c:strCache>
                <c:ptCount val="1"/>
                <c:pt idx="0">
                  <c:v>19/04/2004</c:v>
                </c:pt>
              </c:strCache>
            </c:strRef>
          </c:tx>
          <c:spPr>
            <a:ln w="12700">
              <a:solidFill>
                <a:srgbClr val="FFFF00"/>
              </a:solidFill>
              <a:prstDash val="solid"/>
            </a:ln>
          </c:spPr>
          <c:marker>
            <c:symbol val="diamond"/>
            <c:size val="5"/>
            <c:spPr>
              <a:solidFill>
                <a:srgbClr val="FFFF00"/>
              </a:solid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only'!$HA$6:$HA$30</c:f>
              <c:numCache>
                <c:formatCode>0.0</c:formatCode>
                <c:ptCount val="25"/>
                <c:pt idx="0">
                  <c:v>50.002020000000002</c:v>
                </c:pt>
                <c:pt idx="1">
                  <c:v>18.48696</c:v>
                </c:pt>
                <c:pt idx="2">
                  <c:v>27.850149999999999</c:v>
                </c:pt>
                <c:pt idx="3">
                  <c:v>31.173390000000001</c:v>
                </c:pt>
                <c:pt idx="4">
                  <c:v>36.500149999999998</c:v>
                </c:pt>
                <c:pt idx="5">
                  <c:v>34.68188</c:v>
                </c:pt>
                <c:pt idx="6">
                  <c:v>49.087560000000003</c:v>
                </c:pt>
                <c:pt idx="7">
                  <c:v>26.18139</c:v>
                </c:pt>
                <c:pt idx="8">
                  <c:v>27.10848</c:v>
                </c:pt>
                <c:pt idx="9">
                  <c:v>27.96311</c:v>
                </c:pt>
                <c:pt idx="10">
                  <c:v>24.971229999999998</c:v>
                </c:pt>
                <c:pt idx="11">
                  <c:v>29.31634</c:v>
                </c:pt>
                <c:pt idx="12">
                  <c:v>25.203620000000001</c:v>
                </c:pt>
                <c:pt idx="13">
                  <c:v>38.033949999999997</c:v>
                </c:pt>
                <c:pt idx="14">
                  <c:v>27.096800000000002</c:v>
                </c:pt>
                <c:pt idx="15">
                  <c:v>32.374029999999998</c:v>
                </c:pt>
                <c:pt idx="16">
                  <c:v>79.390190000000004</c:v>
                </c:pt>
                <c:pt idx="17">
                  <c:v>69.686520000000002</c:v>
                </c:pt>
                <c:pt idx="18">
                  <c:v>20.984950000000001</c:v>
                </c:pt>
                <c:pt idx="19">
                  <c:v>63.94258</c:v>
                </c:pt>
                <c:pt idx="20">
                  <c:v>53.613959999999999</c:v>
                </c:pt>
                <c:pt idx="21">
                  <c:v>46.720039999999997</c:v>
                </c:pt>
                <c:pt idx="22">
                  <c:v>36.165970000000002</c:v>
                </c:pt>
                <c:pt idx="23">
                  <c:v>23.76022</c:v>
                </c:pt>
                <c:pt idx="24">
                  <c:v>26.97241</c:v>
                </c:pt>
              </c:numCache>
            </c:numRef>
          </c:val>
          <c:smooth val="0"/>
        </c:ser>
        <c:ser>
          <c:idx val="37"/>
          <c:order val="37"/>
          <c:tx>
            <c:strRef>
              <c:f>'Edited means, poles only'!$A$49</c:f>
              <c:strCache>
                <c:ptCount val="1"/>
                <c:pt idx="0">
                  <c:v>26/05/2004</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only'!$HE$6:$HE$30</c:f>
              <c:numCache>
                <c:formatCode>0.0</c:formatCode>
                <c:ptCount val="25"/>
                <c:pt idx="0">
                  <c:v>47.543030000000002</c:v>
                </c:pt>
                <c:pt idx="1">
                  <c:v>15.13963</c:v>
                </c:pt>
                <c:pt idx="2">
                  <c:v>26.416119999999999</c:v>
                </c:pt>
                <c:pt idx="3">
                  <c:v>24.852630000000001</c:v>
                </c:pt>
                <c:pt idx="4">
                  <c:v>31.308959999999999</c:v>
                </c:pt>
                <c:pt idx="5">
                  <c:v>33.904209999999999</c:v>
                </c:pt>
                <c:pt idx="6">
                  <c:v>42.459029999999998</c:v>
                </c:pt>
                <c:pt idx="7">
                  <c:v>24.298829999999999</c:v>
                </c:pt>
                <c:pt idx="8">
                  <c:v>27.851230000000001</c:v>
                </c:pt>
                <c:pt idx="9">
                  <c:v>24.897400000000001</c:v>
                </c:pt>
                <c:pt idx="10">
                  <c:v>21.338010000000001</c:v>
                </c:pt>
                <c:pt idx="11">
                  <c:v>27.10079</c:v>
                </c:pt>
                <c:pt idx="12">
                  <c:v>22.842780000000001</c:v>
                </c:pt>
                <c:pt idx="13">
                  <c:v>40.580080000000002</c:v>
                </c:pt>
                <c:pt idx="14">
                  <c:v>27.44256</c:v>
                </c:pt>
                <c:pt idx="15">
                  <c:v>30.84064</c:v>
                </c:pt>
                <c:pt idx="16">
                  <c:v>64.656790000000001</c:v>
                </c:pt>
                <c:pt idx="17">
                  <c:v>66.055890000000005</c:v>
                </c:pt>
                <c:pt idx="18">
                  <c:v>21.103750000000002</c:v>
                </c:pt>
                <c:pt idx="19">
                  <c:v>53.069929999999999</c:v>
                </c:pt>
                <c:pt idx="20">
                  <c:v>51.859450000000002</c:v>
                </c:pt>
                <c:pt idx="21">
                  <c:v>43.314169999999997</c:v>
                </c:pt>
                <c:pt idx="22">
                  <c:v>34.862099999999998</c:v>
                </c:pt>
                <c:pt idx="23">
                  <c:v>22.764970000000002</c:v>
                </c:pt>
                <c:pt idx="24">
                  <c:v>27.021899999999999</c:v>
                </c:pt>
              </c:numCache>
            </c:numRef>
          </c:val>
          <c:smooth val="0"/>
        </c:ser>
        <c:ser>
          <c:idx val="38"/>
          <c:order val="38"/>
          <c:tx>
            <c:strRef>
              <c:f>'Edited means, poles only'!$A$50</c:f>
              <c:strCache>
                <c:ptCount val="1"/>
                <c:pt idx="0">
                  <c:v>15/07/2004</c:v>
                </c:pt>
              </c:strCache>
            </c:strRef>
          </c:tx>
          <c:spPr>
            <a:ln w="12700">
              <a:solidFill>
                <a:srgbClr val="00FFFF"/>
              </a:solidFill>
              <a:prstDash val="solid"/>
            </a:ln>
          </c:spPr>
          <c:marker>
            <c:symbol val="triangle"/>
            <c:size val="5"/>
            <c:spPr>
              <a:solidFill>
                <a:srgbClr val="00FFFF"/>
              </a:solidFill>
              <a:ln>
                <a:solidFill>
                  <a:srgbClr val="00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only'!$HI$6:$HI$30</c:f>
              <c:numCache>
                <c:formatCode>0.0</c:formatCode>
                <c:ptCount val="25"/>
                <c:pt idx="0">
                  <c:v>48.163020000000003</c:v>
                </c:pt>
                <c:pt idx="1">
                  <c:v>17.759840000000001</c:v>
                </c:pt>
                <c:pt idx="2">
                  <c:v>26.416869999999999</c:v>
                </c:pt>
                <c:pt idx="3">
                  <c:v>26.435860000000002</c:v>
                </c:pt>
                <c:pt idx="4">
                  <c:v>30.71997</c:v>
                </c:pt>
                <c:pt idx="5">
                  <c:v>29.411919999999999</c:v>
                </c:pt>
                <c:pt idx="6">
                  <c:v>43.394449999999999</c:v>
                </c:pt>
                <c:pt idx="7">
                  <c:v>23.410699999999999</c:v>
                </c:pt>
                <c:pt idx="8">
                  <c:v>28.291070000000001</c:v>
                </c:pt>
                <c:pt idx="9">
                  <c:v>22.418199999999999</c:v>
                </c:pt>
                <c:pt idx="10">
                  <c:v>20.482060000000001</c:v>
                </c:pt>
                <c:pt idx="11">
                  <c:v>25.849329999999998</c:v>
                </c:pt>
                <c:pt idx="12">
                  <c:v>24.18167</c:v>
                </c:pt>
                <c:pt idx="13">
                  <c:v>36.364629999999998</c:v>
                </c:pt>
                <c:pt idx="14">
                  <c:v>26.45562</c:v>
                </c:pt>
                <c:pt idx="15">
                  <c:v>29.543420000000001</c:v>
                </c:pt>
                <c:pt idx="16">
                  <c:v>70.895840000000007</c:v>
                </c:pt>
                <c:pt idx="17">
                  <c:v>70.334270000000004</c:v>
                </c:pt>
                <c:pt idx="18">
                  <c:v>19.101790000000001</c:v>
                </c:pt>
                <c:pt idx="19">
                  <c:v>53.111539999999998</c:v>
                </c:pt>
                <c:pt idx="20">
                  <c:v>48.95514</c:v>
                </c:pt>
                <c:pt idx="21">
                  <c:v>41.170999999999999</c:v>
                </c:pt>
                <c:pt idx="22">
                  <c:v>32.10201</c:v>
                </c:pt>
                <c:pt idx="23">
                  <c:v>21.950939999999999</c:v>
                </c:pt>
                <c:pt idx="24">
                  <c:v>24.231259999999999</c:v>
                </c:pt>
              </c:numCache>
            </c:numRef>
          </c:val>
          <c:smooth val="0"/>
        </c:ser>
        <c:ser>
          <c:idx val="39"/>
          <c:order val="39"/>
          <c:tx>
            <c:strRef>
              <c:f>'Edited means, poles only'!$A$51</c:f>
              <c:strCache>
                <c:ptCount val="1"/>
                <c:pt idx="0">
                  <c:v>9/08/2004</c:v>
                </c:pt>
              </c:strCache>
            </c:strRef>
          </c:tx>
          <c:spPr>
            <a:ln w="12700">
              <a:solidFill>
                <a:srgbClr val="800000"/>
              </a:solidFill>
              <a:prstDash val="solid"/>
            </a:ln>
          </c:spPr>
          <c:marker>
            <c:symbol val="x"/>
            <c:size val="5"/>
            <c:spPr>
              <a:noFill/>
              <a:ln>
                <a:solidFill>
                  <a:srgbClr val="800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only'!$HM$6:$HM$30</c:f>
              <c:numCache>
                <c:formatCode>0.0</c:formatCode>
                <c:ptCount val="25"/>
                <c:pt idx="0">
                  <c:v>46.962420000000002</c:v>
                </c:pt>
                <c:pt idx="1">
                  <c:v>17.691469999999999</c:v>
                </c:pt>
                <c:pt idx="2">
                  <c:v>28.047090000000001</c:v>
                </c:pt>
                <c:pt idx="3">
                  <c:v>30.41122</c:v>
                </c:pt>
                <c:pt idx="4">
                  <c:v>31.359760000000001</c:v>
                </c:pt>
                <c:pt idx="5">
                  <c:v>31.842410000000001</c:v>
                </c:pt>
                <c:pt idx="6">
                  <c:v>47.932200000000002</c:v>
                </c:pt>
                <c:pt idx="7">
                  <c:v>25.82206</c:v>
                </c:pt>
                <c:pt idx="8">
                  <c:v>26.435040000000001</c:v>
                </c:pt>
                <c:pt idx="9">
                  <c:v>28.78905</c:v>
                </c:pt>
                <c:pt idx="10">
                  <c:v>23.050989999999999</c:v>
                </c:pt>
                <c:pt idx="11">
                  <c:v>29.304600000000001</c:v>
                </c:pt>
                <c:pt idx="12">
                  <c:v>25.327580000000001</c:v>
                </c:pt>
                <c:pt idx="13">
                  <c:v>39.357520000000001</c:v>
                </c:pt>
                <c:pt idx="14">
                  <c:v>27.646460000000001</c:v>
                </c:pt>
                <c:pt idx="15">
                  <c:v>31.443930000000002</c:v>
                </c:pt>
                <c:pt idx="16">
                  <c:v>76.911919999999995</c:v>
                </c:pt>
                <c:pt idx="17">
                  <c:v>63.983319999999999</c:v>
                </c:pt>
                <c:pt idx="18">
                  <c:v>24.485910000000001</c:v>
                </c:pt>
                <c:pt idx="19">
                  <c:v>58.827150000000003</c:v>
                </c:pt>
                <c:pt idx="20">
                  <c:v>51.210920000000002</c:v>
                </c:pt>
                <c:pt idx="21">
                  <c:v>42.17051</c:v>
                </c:pt>
                <c:pt idx="22">
                  <c:v>34.908000000000001</c:v>
                </c:pt>
                <c:pt idx="23">
                  <c:v>21.382269999999998</c:v>
                </c:pt>
                <c:pt idx="24">
                  <c:v>26.446439999999999</c:v>
                </c:pt>
              </c:numCache>
            </c:numRef>
          </c:val>
          <c:smooth val="0"/>
        </c:ser>
        <c:ser>
          <c:idx val="40"/>
          <c:order val="40"/>
          <c:tx>
            <c:strRef>
              <c:f>'Edited means, poles only'!$A$52</c:f>
              <c:strCache>
                <c:ptCount val="1"/>
                <c:pt idx="0">
                  <c:v>8/10/2004</c:v>
                </c:pt>
              </c:strCache>
            </c:strRef>
          </c:tx>
          <c:spPr>
            <a:ln w="12700">
              <a:solidFill>
                <a:srgbClr val="008000"/>
              </a:solidFill>
              <a:prstDash val="solid"/>
            </a:ln>
          </c:spPr>
          <c:marker>
            <c:symbol val="star"/>
            <c:size val="5"/>
            <c:spPr>
              <a:noFill/>
              <a:ln>
                <a:solidFill>
                  <a:srgbClr val="008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only'!$HQ$6:$HQ$30</c:f>
              <c:numCache>
                <c:formatCode>0.0</c:formatCode>
                <c:ptCount val="25"/>
                <c:pt idx="0">
                  <c:v>51.209200000000003</c:v>
                </c:pt>
                <c:pt idx="1">
                  <c:v>19.127960000000002</c:v>
                </c:pt>
                <c:pt idx="2">
                  <c:v>31.24701</c:v>
                </c:pt>
                <c:pt idx="3">
                  <c:v>32.537120000000002</c:v>
                </c:pt>
                <c:pt idx="4">
                  <c:v>37.208179999999999</c:v>
                </c:pt>
                <c:pt idx="5">
                  <c:v>35.476579999999998</c:v>
                </c:pt>
                <c:pt idx="6">
                  <c:v>48.729239999999997</c:v>
                </c:pt>
                <c:pt idx="7">
                  <c:v>30.460920000000002</c:v>
                </c:pt>
                <c:pt idx="8">
                  <c:v>25.837430000000001</c:v>
                </c:pt>
                <c:pt idx="9">
                  <c:v>29.049420000000001</c:v>
                </c:pt>
                <c:pt idx="10">
                  <c:v>24.083069999999999</c:v>
                </c:pt>
                <c:pt idx="11">
                  <c:v>31.24625</c:v>
                </c:pt>
                <c:pt idx="12">
                  <c:v>23.807539999999999</c:v>
                </c:pt>
                <c:pt idx="13">
                  <c:v>40.864350000000002</c:v>
                </c:pt>
                <c:pt idx="14">
                  <c:v>27.200520000000001</c:v>
                </c:pt>
                <c:pt idx="15">
                  <c:v>30.686299999999999</c:v>
                </c:pt>
                <c:pt idx="16">
                  <c:v>74.212069999999997</c:v>
                </c:pt>
                <c:pt idx="17">
                  <c:v>71.67353</c:v>
                </c:pt>
                <c:pt idx="18">
                  <c:v>22.821449999999999</c:v>
                </c:pt>
                <c:pt idx="19">
                  <c:v>60.569479999999999</c:v>
                </c:pt>
                <c:pt idx="20">
                  <c:v>55.765149999999998</c:v>
                </c:pt>
                <c:pt idx="21">
                  <c:v>53.680509999999998</c:v>
                </c:pt>
                <c:pt idx="22">
                  <c:v>40.704230000000003</c:v>
                </c:pt>
                <c:pt idx="23">
                  <c:v>25.67971</c:v>
                </c:pt>
                <c:pt idx="24">
                  <c:v>27.692029999999999</c:v>
                </c:pt>
              </c:numCache>
            </c:numRef>
          </c:val>
          <c:smooth val="0"/>
        </c:ser>
        <c:ser>
          <c:idx val="41"/>
          <c:order val="41"/>
          <c:tx>
            <c:strRef>
              <c:f>'Edited means, poles only'!$A$53</c:f>
              <c:strCache>
                <c:ptCount val="1"/>
                <c:pt idx="0">
                  <c:v>9/03/2005</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only'!$HU$6:$HU$30</c:f>
              <c:numCache>
                <c:formatCode>0.0</c:formatCode>
                <c:ptCount val="25"/>
                <c:pt idx="0">
                  <c:v>54.014879999999998</c:v>
                </c:pt>
                <c:pt idx="1">
                  <c:v>20.938189999999999</c:v>
                </c:pt>
                <c:pt idx="2">
                  <c:v>30.107990000000001</c:v>
                </c:pt>
                <c:pt idx="3">
                  <c:v>34.019530000000003</c:v>
                </c:pt>
                <c:pt idx="4">
                  <c:v>35.686529999999998</c:v>
                </c:pt>
                <c:pt idx="5">
                  <c:v>36.066450000000003</c:v>
                </c:pt>
                <c:pt idx="6">
                  <c:v>51.155299999999997</c:v>
                </c:pt>
                <c:pt idx="7">
                  <c:v>25.41958</c:v>
                </c:pt>
                <c:pt idx="8">
                  <c:v>28.099509999999999</c:v>
                </c:pt>
                <c:pt idx="9">
                  <c:v>24.126650000000001</c:v>
                </c:pt>
                <c:pt idx="10">
                  <c:v>24.6188</c:v>
                </c:pt>
                <c:pt idx="11">
                  <c:v>34.403779999999998</c:v>
                </c:pt>
                <c:pt idx="12">
                  <c:v>29.012149999999998</c:v>
                </c:pt>
                <c:pt idx="13">
                  <c:v>42.25141</c:v>
                </c:pt>
                <c:pt idx="14">
                  <c:v>24.566739999999999</c:v>
                </c:pt>
                <c:pt idx="15">
                  <c:v>32.274410000000003</c:v>
                </c:pt>
                <c:pt idx="16">
                  <c:v>69.450159999999997</c:v>
                </c:pt>
                <c:pt idx="17">
                  <c:v>75.894940000000005</c:v>
                </c:pt>
                <c:pt idx="18">
                  <c:v>23.83943</c:v>
                </c:pt>
                <c:pt idx="19">
                  <c:v>63.907499999999999</c:v>
                </c:pt>
                <c:pt idx="20">
                  <c:v>58.861220000000003</c:v>
                </c:pt>
                <c:pt idx="21">
                  <c:v>49.080399999999997</c:v>
                </c:pt>
                <c:pt idx="22">
                  <c:v>38.195259999999998</c:v>
                </c:pt>
                <c:pt idx="23">
                  <c:v>25.914100000000001</c:v>
                </c:pt>
                <c:pt idx="24">
                  <c:v>28.370920000000002</c:v>
                </c:pt>
              </c:numCache>
            </c:numRef>
          </c:val>
          <c:smooth val="0"/>
        </c:ser>
        <c:ser>
          <c:idx val="42"/>
          <c:order val="42"/>
          <c:tx>
            <c:strRef>
              <c:f>'Edited means, poles only'!$A$54</c:f>
              <c:strCache>
                <c:ptCount val="1"/>
                <c:pt idx="0">
                  <c:v>28/04/2005</c:v>
                </c:pt>
              </c:strCache>
            </c:strRef>
          </c:tx>
          <c:spPr>
            <a:ln w="12700">
              <a:solidFill>
                <a:srgbClr val="808000"/>
              </a:solidFill>
              <a:prstDash val="solid"/>
            </a:ln>
          </c:spPr>
          <c:marker>
            <c:symbol val="plus"/>
            <c:size val="5"/>
            <c:spPr>
              <a:noFill/>
              <a:ln>
                <a:solidFill>
                  <a:srgbClr val="8080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only'!$HY$6:$HY$30</c:f>
              <c:numCache>
                <c:formatCode>0.0</c:formatCode>
                <c:ptCount val="25"/>
                <c:pt idx="0">
                  <c:v>53.417940000000002</c:v>
                </c:pt>
                <c:pt idx="1">
                  <c:v>20.787600000000001</c:v>
                </c:pt>
                <c:pt idx="2">
                  <c:v>31.542919999999999</c:v>
                </c:pt>
                <c:pt idx="3">
                  <c:v>32.815399999999997</c:v>
                </c:pt>
                <c:pt idx="4">
                  <c:v>36.205730000000003</c:v>
                </c:pt>
                <c:pt idx="5">
                  <c:v>33.896709999999999</c:v>
                </c:pt>
                <c:pt idx="6">
                  <c:v>50.57497</c:v>
                </c:pt>
                <c:pt idx="7">
                  <c:v>26.713730000000002</c:v>
                </c:pt>
                <c:pt idx="8">
                  <c:v>27.97559</c:v>
                </c:pt>
                <c:pt idx="9">
                  <c:v>26.09355</c:v>
                </c:pt>
                <c:pt idx="10">
                  <c:v>23.23847</c:v>
                </c:pt>
                <c:pt idx="11">
                  <c:v>27.361689999999999</c:v>
                </c:pt>
                <c:pt idx="12">
                  <c:v>25.426020000000001</c:v>
                </c:pt>
                <c:pt idx="13">
                  <c:v>38.035510000000002</c:v>
                </c:pt>
                <c:pt idx="14">
                  <c:v>28.145029999999998</c:v>
                </c:pt>
                <c:pt idx="15">
                  <c:v>32.109000000000002</c:v>
                </c:pt>
                <c:pt idx="16">
                  <c:v>75.405420000000007</c:v>
                </c:pt>
                <c:pt idx="17">
                  <c:v>68.388069999999999</c:v>
                </c:pt>
                <c:pt idx="18">
                  <c:v>24.633959999999998</c:v>
                </c:pt>
                <c:pt idx="19">
                  <c:v>52.863010000000003</c:v>
                </c:pt>
                <c:pt idx="20">
                  <c:v>52.497419999999998</c:v>
                </c:pt>
                <c:pt idx="21">
                  <c:v>45.167789999999997</c:v>
                </c:pt>
                <c:pt idx="22">
                  <c:v>34.935609999999997</c:v>
                </c:pt>
                <c:pt idx="23">
                  <c:v>23.1676</c:v>
                </c:pt>
                <c:pt idx="24">
                  <c:v>26.72213</c:v>
                </c:pt>
              </c:numCache>
            </c:numRef>
          </c:val>
          <c:smooth val="0"/>
        </c:ser>
        <c:ser>
          <c:idx val="43"/>
          <c:order val="43"/>
          <c:tx>
            <c:strRef>
              <c:f>'Edited means, poles only'!$A$55</c:f>
              <c:strCache>
                <c:ptCount val="1"/>
                <c:pt idx="0">
                  <c:v>21/12/2005</c:v>
                </c:pt>
              </c:strCache>
            </c:strRef>
          </c:tx>
          <c:spPr>
            <a:ln w="12700">
              <a:solidFill>
                <a:srgbClr val="800080"/>
              </a:solidFill>
              <a:prstDash val="solid"/>
            </a:ln>
          </c:spPr>
          <c:marker>
            <c:symbol val="dot"/>
            <c:size val="5"/>
            <c:spPr>
              <a:noFill/>
              <a:ln>
                <a:solidFill>
                  <a:srgbClr val="8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only'!$IC$6:$IC$30</c:f>
              <c:numCache>
                <c:formatCode>0.0</c:formatCode>
                <c:ptCount val="25"/>
                <c:pt idx="0">
                  <c:v>52.293590000000002</c:v>
                </c:pt>
                <c:pt idx="1">
                  <c:v>18.012499999999999</c:v>
                </c:pt>
                <c:pt idx="2">
                  <c:v>27.941510000000001</c:v>
                </c:pt>
                <c:pt idx="3">
                  <c:v>31.27844</c:v>
                </c:pt>
                <c:pt idx="4">
                  <c:v>36.315190000000001</c:v>
                </c:pt>
                <c:pt idx="5">
                  <c:v>37.759689999999999</c:v>
                </c:pt>
                <c:pt idx="6">
                  <c:v>50.588189999999997</c:v>
                </c:pt>
                <c:pt idx="7">
                  <c:v>24.20964</c:v>
                </c:pt>
                <c:pt idx="8">
                  <c:v>28.244209999999999</c:v>
                </c:pt>
                <c:pt idx="9">
                  <c:v>29.142969999999998</c:v>
                </c:pt>
                <c:pt idx="10">
                  <c:v>24.569320000000001</c:v>
                </c:pt>
                <c:pt idx="11">
                  <c:v>31.660139999999998</c:v>
                </c:pt>
                <c:pt idx="12">
                  <c:v>25.028459999999999</c:v>
                </c:pt>
                <c:pt idx="13">
                  <c:v>42.43533</c:v>
                </c:pt>
                <c:pt idx="14">
                  <c:v>29.322120000000002</c:v>
                </c:pt>
                <c:pt idx="15">
                  <c:v>31.179279999999999</c:v>
                </c:pt>
                <c:pt idx="16">
                  <c:v>75.077600000000004</c:v>
                </c:pt>
                <c:pt idx="17">
                  <c:v>74.069450000000003</c:v>
                </c:pt>
                <c:pt idx="18">
                  <c:v>24.43113</c:v>
                </c:pt>
                <c:pt idx="19">
                  <c:v>63.296149999999997</c:v>
                </c:pt>
                <c:pt idx="20">
                  <c:v>55.174210000000002</c:v>
                </c:pt>
                <c:pt idx="21">
                  <c:v>47.977350000000001</c:v>
                </c:pt>
                <c:pt idx="22">
                  <c:v>39.018810000000002</c:v>
                </c:pt>
                <c:pt idx="23">
                  <c:v>25.156110000000002</c:v>
                </c:pt>
                <c:pt idx="24">
                  <c:v>26.835339999999999</c:v>
                </c:pt>
              </c:numCache>
            </c:numRef>
          </c:val>
          <c:smooth val="0"/>
        </c:ser>
        <c:ser>
          <c:idx val="44"/>
          <c:order val="44"/>
          <c:tx>
            <c:strRef>
              <c:f>'Edited means, poles only'!$A$56</c:f>
              <c:strCache>
                <c:ptCount val="1"/>
                <c:pt idx="0">
                  <c:v>4/01/2006</c:v>
                </c:pt>
              </c:strCache>
            </c:strRef>
          </c:tx>
          <c:spPr>
            <a:ln w="12700">
              <a:solidFill>
                <a:srgbClr val="008080"/>
              </a:solidFill>
              <a:prstDash val="solid"/>
            </a:ln>
          </c:spPr>
          <c:marker>
            <c:symbol val="dash"/>
            <c:size val="5"/>
            <c:spPr>
              <a:noFill/>
              <a:ln>
                <a:solidFill>
                  <a:srgbClr val="0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only'!$IG$6:$IG$30</c:f>
              <c:numCache>
                <c:formatCode>0.0</c:formatCode>
                <c:ptCount val="25"/>
                <c:pt idx="0">
                  <c:v>48.508899999999997</c:v>
                </c:pt>
                <c:pt idx="1">
                  <c:v>18.695709999999998</c:v>
                </c:pt>
                <c:pt idx="2">
                  <c:v>30.797550000000001</c:v>
                </c:pt>
                <c:pt idx="3">
                  <c:v>30.753740000000001</c:v>
                </c:pt>
                <c:pt idx="4">
                  <c:v>33.962820000000001</c:v>
                </c:pt>
                <c:pt idx="5">
                  <c:v>39.073450000000001</c:v>
                </c:pt>
                <c:pt idx="6">
                  <c:v>49.6143</c:v>
                </c:pt>
                <c:pt idx="7">
                  <c:v>29.38476</c:v>
                </c:pt>
                <c:pt idx="8">
                  <c:v>30.918839999999999</c:v>
                </c:pt>
                <c:pt idx="9">
                  <c:v>27.836089999999999</c:v>
                </c:pt>
                <c:pt idx="10">
                  <c:v>23.099979999999999</c:v>
                </c:pt>
                <c:pt idx="11">
                  <c:v>29.07751</c:v>
                </c:pt>
                <c:pt idx="12">
                  <c:v>24.528549999999999</c:v>
                </c:pt>
                <c:pt idx="13">
                  <c:v>41.923940000000002</c:v>
                </c:pt>
                <c:pt idx="14">
                  <c:v>28.750229999999998</c:v>
                </c:pt>
                <c:pt idx="15">
                  <c:v>32.54345</c:v>
                </c:pt>
                <c:pt idx="16">
                  <c:v>78.248480000000001</c:v>
                </c:pt>
                <c:pt idx="17">
                  <c:v>70.623009999999994</c:v>
                </c:pt>
                <c:pt idx="18">
                  <c:v>26.56514</c:v>
                </c:pt>
                <c:pt idx="19">
                  <c:v>61.683720000000001</c:v>
                </c:pt>
                <c:pt idx="20">
                  <c:v>54.191409999999998</c:v>
                </c:pt>
                <c:pt idx="21">
                  <c:v>50.7898</c:v>
                </c:pt>
                <c:pt idx="22">
                  <c:v>35.559060000000002</c:v>
                </c:pt>
                <c:pt idx="23">
                  <c:v>25.413</c:v>
                </c:pt>
                <c:pt idx="24">
                  <c:v>28.72099</c:v>
                </c:pt>
              </c:numCache>
            </c:numRef>
          </c:val>
          <c:smooth val="0"/>
        </c:ser>
        <c:ser>
          <c:idx val="45"/>
          <c:order val="45"/>
          <c:tx>
            <c:strRef>
              <c:f>'Edited means, poles only'!$A$57</c:f>
              <c:strCache>
                <c:ptCount val="1"/>
                <c:pt idx="0">
                  <c:v>8/07/2006</c:v>
                </c:pt>
              </c:strCache>
            </c:strRef>
          </c:tx>
          <c:spPr>
            <a:ln w="12700">
              <a:solidFill>
                <a:srgbClr val="C0C0C0"/>
              </a:solidFill>
              <a:prstDash val="solid"/>
            </a:ln>
          </c:spPr>
          <c:marker>
            <c:symbol val="diamond"/>
            <c:size val="5"/>
            <c:spPr>
              <a:solidFill>
                <a:srgbClr val="C0C0C0"/>
              </a:solidFill>
              <a:ln>
                <a:solidFill>
                  <a:srgbClr val="C0C0C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only'!$IK$6:$IK$30</c:f>
              <c:numCache>
                <c:formatCode>0.0</c:formatCode>
                <c:ptCount val="25"/>
                <c:pt idx="0">
                  <c:v>49.138719999999999</c:v>
                </c:pt>
                <c:pt idx="1">
                  <c:v>19.40335</c:v>
                </c:pt>
                <c:pt idx="2">
                  <c:v>24.042120000000001</c:v>
                </c:pt>
                <c:pt idx="3">
                  <c:v>29.917079999999999</c:v>
                </c:pt>
                <c:pt idx="4">
                  <c:v>35.577069999999999</c:v>
                </c:pt>
                <c:pt idx="5">
                  <c:v>34.556780000000003</c:v>
                </c:pt>
                <c:pt idx="6">
                  <c:v>52.058149999999998</c:v>
                </c:pt>
                <c:pt idx="7">
                  <c:v>26.060890000000001</c:v>
                </c:pt>
                <c:pt idx="8">
                  <c:v>29.411110000000001</c:v>
                </c:pt>
                <c:pt idx="9">
                  <c:v>29.419149999999998</c:v>
                </c:pt>
                <c:pt idx="10">
                  <c:v>22.48509</c:v>
                </c:pt>
                <c:pt idx="11">
                  <c:v>31.47532</c:v>
                </c:pt>
                <c:pt idx="12">
                  <c:v>24.816849999999999</c:v>
                </c:pt>
                <c:pt idx="13">
                  <c:v>40.170589999999997</c:v>
                </c:pt>
                <c:pt idx="14">
                  <c:v>27.22296</c:v>
                </c:pt>
                <c:pt idx="15">
                  <c:v>31.640879999999999</c:v>
                </c:pt>
                <c:pt idx="16">
                  <c:v>74.141480000000001</c:v>
                </c:pt>
                <c:pt idx="17">
                  <c:v>69.475309999999993</c:v>
                </c:pt>
                <c:pt idx="18">
                  <c:v>20.903279999999999</c:v>
                </c:pt>
                <c:pt idx="19">
                  <c:v>57.457149999999999</c:v>
                </c:pt>
                <c:pt idx="20">
                  <c:v>55.64629</c:v>
                </c:pt>
                <c:pt idx="21">
                  <c:v>44.536830000000002</c:v>
                </c:pt>
                <c:pt idx="22">
                  <c:v>36.165080000000003</c:v>
                </c:pt>
                <c:pt idx="23">
                  <c:v>24.003119999999999</c:v>
                </c:pt>
                <c:pt idx="24">
                  <c:v>23.573879999999999</c:v>
                </c:pt>
              </c:numCache>
            </c:numRef>
          </c:val>
          <c:smooth val="0"/>
        </c:ser>
        <c:ser>
          <c:idx val="46"/>
          <c:order val="46"/>
          <c:tx>
            <c:strRef>
              <c:f>'Edited means, poles only'!$A$58</c:f>
              <c:strCache>
                <c:ptCount val="1"/>
                <c:pt idx="0">
                  <c:v>6/08/2006</c:v>
                </c:pt>
              </c:strCache>
            </c:strRef>
          </c:tx>
          <c:spPr>
            <a:ln w="12700">
              <a:solidFill>
                <a:srgbClr val="808080"/>
              </a:solidFill>
              <a:prstDash val="solid"/>
            </a:ln>
          </c:spPr>
          <c:marker>
            <c:symbol val="square"/>
            <c:size val="5"/>
            <c:spPr>
              <a:solidFill>
                <a:srgbClr val="808080"/>
              </a:solidFill>
              <a:ln>
                <a:solidFill>
                  <a:srgbClr val="80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only'!$IO$6:$IO$30</c:f>
              <c:numCache>
                <c:formatCode>0.0</c:formatCode>
                <c:ptCount val="25"/>
                <c:pt idx="0">
                  <c:v>48.849989999999998</c:v>
                </c:pt>
                <c:pt idx="1">
                  <c:v>18.634930000000001</c:v>
                </c:pt>
                <c:pt idx="2">
                  <c:v>27.098500000000001</c:v>
                </c:pt>
                <c:pt idx="3">
                  <c:v>26.425899999999999</c:v>
                </c:pt>
                <c:pt idx="4">
                  <c:v>32.595469999999999</c:v>
                </c:pt>
                <c:pt idx="5">
                  <c:v>32.875599999999999</c:v>
                </c:pt>
                <c:pt idx="6">
                  <c:v>49.481259999999999</c:v>
                </c:pt>
                <c:pt idx="7">
                  <c:v>25.874030000000001</c:v>
                </c:pt>
                <c:pt idx="8">
                  <c:v>26.37228</c:v>
                </c:pt>
                <c:pt idx="9">
                  <c:v>28.546890000000001</c:v>
                </c:pt>
                <c:pt idx="10">
                  <c:v>21.73987</c:v>
                </c:pt>
                <c:pt idx="11">
                  <c:v>30.1783</c:v>
                </c:pt>
                <c:pt idx="12">
                  <c:v>24.891120000000001</c:v>
                </c:pt>
                <c:pt idx="13">
                  <c:v>35.597270000000002</c:v>
                </c:pt>
                <c:pt idx="14">
                  <c:v>26.01962</c:v>
                </c:pt>
                <c:pt idx="15">
                  <c:v>29.725280000000001</c:v>
                </c:pt>
                <c:pt idx="16">
                  <c:v>71.778909999999996</c:v>
                </c:pt>
                <c:pt idx="17">
                  <c:v>67.484499999999997</c:v>
                </c:pt>
                <c:pt idx="18">
                  <c:v>23.135259999999999</c:v>
                </c:pt>
                <c:pt idx="19">
                  <c:v>57.077199999999998</c:v>
                </c:pt>
                <c:pt idx="20">
                  <c:v>52.71069</c:v>
                </c:pt>
                <c:pt idx="21">
                  <c:v>42.457430000000002</c:v>
                </c:pt>
                <c:pt idx="22">
                  <c:v>33.954810000000002</c:v>
                </c:pt>
                <c:pt idx="23">
                  <c:v>23.864699999999999</c:v>
                </c:pt>
                <c:pt idx="24">
                  <c:v>24.967490000000002</c:v>
                </c:pt>
              </c:numCache>
            </c:numRef>
          </c:val>
          <c:smooth val="0"/>
        </c:ser>
        <c:ser>
          <c:idx val="47"/>
          <c:order val="47"/>
          <c:tx>
            <c:strRef>
              <c:f>'Edited means, poles only'!$A$59</c:f>
              <c:strCache>
                <c:ptCount val="1"/>
                <c:pt idx="0">
                  <c:v>5/01/2007</c:v>
                </c:pt>
              </c:strCache>
            </c:strRef>
          </c:tx>
          <c:spPr>
            <a:ln w="12700">
              <a:solidFill>
                <a:srgbClr val="9999FF"/>
              </a:solidFill>
              <a:prstDash val="solid"/>
            </a:ln>
          </c:spPr>
          <c:marker>
            <c:symbol val="triangle"/>
            <c:size val="5"/>
            <c:spPr>
              <a:solidFill>
                <a:srgbClr val="9999FF"/>
              </a:solidFill>
              <a:ln>
                <a:solidFill>
                  <a:srgbClr val="9999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only'!$IS$6:$IS$30</c:f>
              <c:numCache>
                <c:formatCode>0.0</c:formatCode>
                <c:ptCount val="25"/>
                <c:pt idx="0">
                  <c:v>48.089880000000001</c:v>
                </c:pt>
                <c:pt idx="1">
                  <c:v>18.413350000000001</c:v>
                </c:pt>
                <c:pt idx="2">
                  <c:v>28.089479999999998</c:v>
                </c:pt>
                <c:pt idx="3">
                  <c:v>29.628399999999999</c:v>
                </c:pt>
                <c:pt idx="4">
                  <c:v>34.289299999999997</c:v>
                </c:pt>
                <c:pt idx="5">
                  <c:v>34.9602</c:v>
                </c:pt>
                <c:pt idx="6">
                  <c:v>49.224550000000001</c:v>
                </c:pt>
                <c:pt idx="7">
                  <c:v>25.52929</c:v>
                </c:pt>
                <c:pt idx="8">
                  <c:v>26.55106</c:v>
                </c:pt>
                <c:pt idx="9">
                  <c:v>25.20298</c:v>
                </c:pt>
                <c:pt idx="10">
                  <c:v>22.801839999999999</c:v>
                </c:pt>
                <c:pt idx="11">
                  <c:v>27.75056</c:v>
                </c:pt>
                <c:pt idx="12">
                  <c:v>23.873919999999998</c:v>
                </c:pt>
                <c:pt idx="13">
                  <c:v>36.082039999999999</c:v>
                </c:pt>
                <c:pt idx="14">
                  <c:v>28.028939999999999</c:v>
                </c:pt>
                <c:pt idx="15">
                  <c:v>30.090209999999999</c:v>
                </c:pt>
                <c:pt idx="16">
                  <c:v>66.890569999999997</c:v>
                </c:pt>
                <c:pt idx="17">
                  <c:v>66.612759999999994</c:v>
                </c:pt>
                <c:pt idx="18">
                  <c:v>23.253900000000002</c:v>
                </c:pt>
                <c:pt idx="19">
                  <c:v>52.74888</c:v>
                </c:pt>
                <c:pt idx="20">
                  <c:v>51.48216</c:v>
                </c:pt>
                <c:pt idx="21">
                  <c:v>43.969209999999997</c:v>
                </c:pt>
                <c:pt idx="22">
                  <c:v>34.30283</c:v>
                </c:pt>
                <c:pt idx="23">
                  <c:v>23.35933</c:v>
                </c:pt>
                <c:pt idx="24">
                  <c:v>27.080310000000001</c:v>
                </c:pt>
              </c:numCache>
            </c:numRef>
          </c:val>
          <c:smooth val="0"/>
        </c:ser>
        <c:ser>
          <c:idx val="48"/>
          <c:order val="48"/>
          <c:tx>
            <c:strRef>
              <c:f>'Edited means, poles only'!$A$61</c:f>
              <c:strCache>
                <c:ptCount val="1"/>
                <c:pt idx="0">
                  <c:v>9/02/2007</c:v>
                </c:pt>
              </c:strCache>
            </c:strRef>
          </c:tx>
          <c:spPr>
            <a:ln w="12700">
              <a:solidFill>
                <a:srgbClr val="993366"/>
              </a:solidFill>
              <a:prstDash val="solid"/>
            </a:ln>
          </c:spPr>
          <c:marker>
            <c:symbol val="x"/>
            <c:size val="5"/>
            <c:spPr>
              <a:noFill/>
              <a:ln>
                <a:solidFill>
                  <a:srgbClr val="9933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only'!$U$57:$U$81</c:f>
              <c:numCache>
                <c:formatCode>0.0</c:formatCode>
                <c:ptCount val="25"/>
                <c:pt idx="0">
                  <c:v>53.720109999999998</c:v>
                </c:pt>
                <c:pt idx="1">
                  <c:v>19.06099</c:v>
                </c:pt>
                <c:pt idx="2">
                  <c:v>31.416370000000001</c:v>
                </c:pt>
                <c:pt idx="3">
                  <c:v>30.560120000000001</c:v>
                </c:pt>
                <c:pt idx="4">
                  <c:v>35.096209999999999</c:v>
                </c:pt>
                <c:pt idx="5">
                  <c:v>35.381039999999999</c:v>
                </c:pt>
                <c:pt idx="6">
                  <c:v>50.796599999999998</c:v>
                </c:pt>
                <c:pt idx="7">
                  <c:v>25.82826</c:v>
                </c:pt>
                <c:pt idx="8">
                  <c:v>30.48507</c:v>
                </c:pt>
                <c:pt idx="9">
                  <c:v>27.060700000000001</c:v>
                </c:pt>
                <c:pt idx="10">
                  <c:v>23.10116</c:v>
                </c:pt>
                <c:pt idx="11">
                  <c:v>28.517720000000001</c:v>
                </c:pt>
                <c:pt idx="12">
                  <c:v>26.522760000000002</c:v>
                </c:pt>
                <c:pt idx="13">
                  <c:v>40.814540000000001</c:v>
                </c:pt>
                <c:pt idx="14">
                  <c:v>24.374960000000002</c:v>
                </c:pt>
                <c:pt idx="15">
                  <c:v>32.7012</c:v>
                </c:pt>
                <c:pt idx="16">
                  <c:v>71.609229999999997</c:v>
                </c:pt>
                <c:pt idx="17">
                  <c:v>72.06259</c:v>
                </c:pt>
                <c:pt idx="18">
                  <c:v>24.223980000000001</c:v>
                </c:pt>
                <c:pt idx="19">
                  <c:v>59.905920000000002</c:v>
                </c:pt>
                <c:pt idx="20">
                  <c:v>52.760489999999997</c:v>
                </c:pt>
                <c:pt idx="21">
                  <c:v>44.239730000000002</c:v>
                </c:pt>
                <c:pt idx="22">
                  <c:v>38.093150000000001</c:v>
                </c:pt>
                <c:pt idx="23">
                  <c:v>26.167490000000001</c:v>
                </c:pt>
                <c:pt idx="24">
                  <c:v>25.682369999999999</c:v>
                </c:pt>
              </c:numCache>
            </c:numRef>
          </c:val>
          <c:smooth val="0"/>
        </c:ser>
        <c:ser>
          <c:idx val="49"/>
          <c:order val="49"/>
          <c:tx>
            <c:strRef>
              <c:f>'Edited means, poles only'!$A$62</c:f>
              <c:strCache>
                <c:ptCount val="1"/>
                <c:pt idx="0">
                  <c:v>1/12/2007</c:v>
                </c:pt>
              </c:strCache>
            </c:strRef>
          </c:tx>
          <c:spPr>
            <a:ln w="12700">
              <a:solidFill>
                <a:srgbClr val="FFFFCC"/>
              </a:solidFill>
              <a:prstDash val="solid"/>
            </a:ln>
          </c:spPr>
          <c:marker>
            <c:symbol val="star"/>
            <c:size val="5"/>
            <c:spPr>
              <a:noFill/>
              <a:ln>
                <a:solidFill>
                  <a:srgbClr val="FFFF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only'!$Y$57:$Y$81</c:f>
              <c:numCache>
                <c:formatCode>0.0</c:formatCode>
                <c:ptCount val="25"/>
                <c:pt idx="0">
                  <c:v>52.750430000000001</c:v>
                </c:pt>
                <c:pt idx="1">
                  <c:v>19.820139999999999</c:v>
                </c:pt>
                <c:pt idx="2">
                  <c:v>27.786290000000001</c:v>
                </c:pt>
                <c:pt idx="3">
                  <c:v>29.28931</c:v>
                </c:pt>
                <c:pt idx="4">
                  <c:v>34.489579999999997</c:v>
                </c:pt>
                <c:pt idx="5">
                  <c:v>38.187750000000001</c:v>
                </c:pt>
                <c:pt idx="6">
                  <c:v>51.595599999999997</c:v>
                </c:pt>
                <c:pt idx="7">
                  <c:v>24.90372</c:v>
                </c:pt>
                <c:pt idx="8">
                  <c:v>27.534310000000001</c:v>
                </c:pt>
                <c:pt idx="9">
                  <c:v>27.444839999999999</c:v>
                </c:pt>
                <c:pt idx="10">
                  <c:v>25.35811</c:v>
                </c:pt>
                <c:pt idx="11">
                  <c:v>30.29522</c:v>
                </c:pt>
                <c:pt idx="12">
                  <c:v>25.868919999999999</c:v>
                </c:pt>
                <c:pt idx="13">
                  <c:v>39.396070000000002</c:v>
                </c:pt>
                <c:pt idx="14">
                  <c:v>26.33766</c:v>
                </c:pt>
                <c:pt idx="15">
                  <c:v>28.994589999999999</c:v>
                </c:pt>
                <c:pt idx="16">
                  <c:v>76.611949999999993</c:v>
                </c:pt>
                <c:pt idx="17">
                  <c:v>65.350800000000007</c:v>
                </c:pt>
                <c:pt idx="18">
                  <c:v>25.040579999999999</c:v>
                </c:pt>
                <c:pt idx="19">
                  <c:v>58.204219999999999</c:v>
                </c:pt>
                <c:pt idx="20">
                  <c:v>53.070650000000001</c:v>
                </c:pt>
                <c:pt idx="21">
                  <c:v>44.751739999999998</c:v>
                </c:pt>
                <c:pt idx="22">
                  <c:v>37.341920000000002</c:v>
                </c:pt>
                <c:pt idx="23">
                  <c:v>24.511089999999999</c:v>
                </c:pt>
                <c:pt idx="24">
                  <c:v>26.600390000000001</c:v>
                </c:pt>
              </c:numCache>
            </c:numRef>
          </c:val>
          <c:smooth val="0"/>
        </c:ser>
        <c:ser>
          <c:idx val="50"/>
          <c:order val="50"/>
          <c:tx>
            <c:strRef>
              <c:f>'Edited means, poles only'!$A$63</c:f>
              <c:strCache>
                <c:ptCount val="1"/>
                <c:pt idx="0">
                  <c:v>22/09/2008</c:v>
                </c:pt>
              </c:strCache>
            </c:strRef>
          </c:tx>
          <c:spPr>
            <a:ln w="12700">
              <a:solidFill>
                <a:srgbClr val="CCFFFF"/>
              </a:solidFill>
              <a:prstDash val="solid"/>
            </a:ln>
          </c:spPr>
          <c:marker>
            <c:symbol val="circle"/>
            <c:size val="5"/>
            <c:spPr>
              <a:solidFill>
                <a:srgbClr val="CCFFFF"/>
              </a:solidFill>
              <a:ln>
                <a:solidFill>
                  <a:srgbClr val="CCFF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only'!$AC$57:$AC$81</c:f>
              <c:numCache>
                <c:formatCode>0.0</c:formatCode>
                <c:ptCount val="25"/>
                <c:pt idx="0">
                  <c:v>48.652050000000003</c:v>
                </c:pt>
                <c:pt idx="1">
                  <c:v>18.92557</c:v>
                </c:pt>
                <c:pt idx="2">
                  <c:v>27.387419999999999</c:v>
                </c:pt>
                <c:pt idx="3">
                  <c:v>28.21782</c:v>
                </c:pt>
                <c:pt idx="4">
                  <c:v>31.048860000000001</c:v>
                </c:pt>
                <c:pt idx="5">
                  <c:v>33.981940000000002</c:v>
                </c:pt>
                <c:pt idx="6">
                  <c:v>47.977429999999998</c:v>
                </c:pt>
                <c:pt idx="7">
                  <c:v>27.015560000000001</c:v>
                </c:pt>
                <c:pt idx="8">
                  <c:v>25.55444</c:v>
                </c:pt>
                <c:pt idx="9">
                  <c:v>27.729109999999999</c:v>
                </c:pt>
                <c:pt idx="10">
                  <c:v>23.17521</c:v>
                </c:pt>
                <c:pt idx="11">
                  <c:v>28.675799999999999</c:v>
                </c:pt>
                <c:pt idx="12">
                  <c:v>23.746410000000001</c:v>
                </c:pt>
                <c:pt idx="13">
                  <c:v>38.271320000000003</c:v>
                </c:pt>
                <c:pt idx="14">
                  <c:v>26.50403</c:v>
                </c:pt>
                <c:pt idx="15">
                  <c:v>30.211539999999999</c:v>
                </c:pt>
                <c:pt idx="16">
                  <c:v>66.940920000000006</c:v>
                </c:pt>
                <c:pt idx="17">
                  <c:v>61.194290000000002</c:v>
                </c:pt>
                <c:pt idx="18">
                  <c:v>23.994150000000001</c:v>
                </c:pt>
                <c:pt idx="19">
                  <c:v>56.365839999999999</c:v>
                </c:pt>
                <c:pt idx="20">
                  <c:v>53.360399999999998</c:v>
                </c:pt>
                <c:pt idx="21">
                  <c:v>46.097009999999997</c:v>
                </c:pt>
                <c:pt idx="22">
                  <c:v>35.754510000000003</c:v>
                </c:pt>
                <c:pt idx="23">
                  <c:v>23.767199999999999</c:v>
                </c:pt>
                <c:pt idx="24">
                  <c:v>27.223569999999999</c:v>
                </c:pt>
              </c:numCache>
            </c:numRef>
          </c:val>
          <c:smooth val="0"/>
        </c:ser>
        <c:ser>
          <c:idx val="51"/>
          <c:order val="51"/>
          <c:tx>
            <c:strRef>
              <c:f>'Edited means, poles only'!$A$64</c:f>
              <c:strCache>
                <c:ptCount val="1"/>
                <c:pt idx="0">
                  <c:v>14/10/2008</c:v>
                </c:pt>
              </c:strCache>
            </c:strRef>
          </c:tx>
          <c:spPr>
            <a:ln w="12700">
              <a:solidFill>
                <a:srgbClr val="660066"/>
              </a:solidFill>
              <a:prstDash val="solid"/>
            </a:ln>
          </c:spPr>
          <c:marker>
            <c:symbol val="plus"/>
            <c:size val="5"/>
            <c:spPr>
              <a:noFill/>
              <a:ln>
                <a:solidFill>
                  <a:srgbClr val="660066"/>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only'!$AG$57:$AG$81</c:f>
              <c:numCache>
                <c:formatCode>0.0</c:formatCode>
                <c:ptCount val="25"/>
                <c:pt idx="0">
                  <c:v>54.981290000000001</c:v>
                </c:pt>
                <c:pt idx="1">
                  <c:v>19.677320000000002</c:v>
                </c:pt>
                <c:pt idx="2">
                  <c:v>27.522970000000001</c:v>
                </c:pt>
                <c:pt idx="3">
                  <c:v>31.33267</c:v>
                </c:pt>
                <c:pt idx="4">
                  <c:v>37.193280000000001</c:v>
                </c:pt>
                <c:pt idx="5">
                  <c:v>36.39123</c:v>
                </c:pt>
                <c:pt idx="6">
                  <c:v>50.18524</c:v>
                </c:pt>
                <c:pt idx="7">
                  <c:v>27.078499999999998</c:v>
                </c:pt>
                <c:pt idx="8">
                  <c:v>28.77431</c:v>
                </c:pt>
                <c:pt idx="9">
                  <c:v>28.519469999999998</c:v>
                </c:pt>
                <c:pt idx="10">
                  <c:v>22.846889999999998</c:v>
                </c:pt>
                <c:pt idx="11">
                  <c:v>31.631689999999999</c:v>
                </c:pt>
                <c:pt idx="12">
                  <c:v>26.766459999999999</c:v>
                </c:pt>
                <c:pt idx="13">
                  <c:v>42.40972</c:v>
                </c:pt>
                <c:pt idx="14">
                  <c:v>26.978459999999998</c:v>
                </c:pt>
                <c:pt idx="15">
                  <c:v>30.324100000000001</c:v>
                </c:pt>
                <c:pt idx="16">
                  <c:v>71.364279999999994</c:v>
                </c:pt>
                <c:pt idx="17">
                  <c:v>67.393410000000003</c:v>
                </c:pt>
                <c:pt idx="18">
                  <c:v>24.37133</c:v>
                </c:pt>
                <c:pt idx="19">
                  <c:v>57.751460000000002</c:v>
                </c:pt>
                <c:pt idx="20">
                  <c:v>56.034739999999999</c:v>
                </c:pt>
                <c:pt idx="21">
                  <c:v>45.686219999999999</c:v>
                </c:pt>
                <c:pt idx="22">
                  <c:v>36.836779999999997</c:v>
                </c:pt>
                <c:pt idx="23">
                  <c:v>24.340009999999999</c:v>
                </c:pt>
                <c:pt idx="24">
                  <c:v>26.378080000000001</c:v>
                </c:pt>
              </c:numCache>
            </c:numRef>
          </c:val>
          <c:smooth val="0"/>
        </c:ser>
        <c:ser>
          <c:idx val="52"/>
          <c:order val="52"/>
          <c:tx>
            <c:strRef>
              <c:f>'Edited means, poles only'!$A$67</c:f>
              <c:strCache>
                <c:ptCount val="1"/>
                <c:pt idx="0">
                  <c:v>3/12/2009</c:v>
                </c:pt>
              </c:strCache>
            </c:strRef>
          </c:tx>
          <c:spPr>
            <a:ln w="12700">
              <a:solidFill>
                <a:srgbClr val="FF8080"/>
              </a:solidFill>
              <a:prstDash val="solid"/>
            </a:ln>
          </c:spPr>
          <c:marker>
            <c:symbol val="dot"/>
            <c:size val="5"/>
            <c:spPr>
              <a:noFill/>
              <a:ln>
                <a:solidFill>
                  <a:srgbClr val="FF8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only'!$AS$57:$AS$81</c:f>
              <c:numCache>
                <c:formatCode>0.0</c:formatCode>
                <c:ptCount val="25"/>
                <c:pt idx="0">
                  <c:v>52.499569999999999</c:v>
                </c:pt>
                <c:pt idx="1">
                  <c:v>18.557960000000001</c:v>
                </c:pt>
                <c:pt idx="2">
                  <c:v>30.197209999999998</c:v>
                </c:pt>
                <c:pt idx="3">
                  <c:v>33.037950000000002</c:v>
                </c:pt>
                <c:pt idx="4">
                  <c:v>34.377600000000001</c:v>
                </c:pt>
                <c:pt idx="5">
                  <c:v>38.903080000000003</c:v>
                </c:pt>
                <c:pt idx="6">
                  <c:v>50.316510000000001</c:v>
                </c:pt>
                <c:pt idx="7">
                  <c:v>27.195869999999999</c:v>
                </c:pt>
                <c:pt idx="8">
                  <c:v>28.96781</c:v>
                </c:pt>
                <c:pt idx="9">
                  <c:v>28.300470000000001</c:v>
                </c:pt>
                <c:pt idx="10">
                  <c:v>23.936820000000001</c:v>
                </c:pt>
                <c:pt idx="11">
                  <c:v>30.285039999999999</c:v>
                </c:pt>
                <c:pt idx="12">
                  <c:v>26.1479</c:v>
                </c:pt>
                <c:pt idx="13">
                  <c:v>39.62811</c:v>
                </c:pt>
                <c:pt idx="14">
                  <c:v>28.224519999999998</c:v>
                </c:pt>
                <c:pt idx="15">
                  <c:v>30.226289999999999</c:v>
                </c:pt>
                <c:pt idx="16">
                  <c:v>75.056479999999993</c:v>
                </c:pt>
                <c:pt idx="17">
                  <c:v>70.449029999999993</c:v>
                </c:pt>
                <c:pt idx="18">
                  <c:v>25.37274</c:v>
                </c:pt>
                <c:pt idx="19">
                  <c:v>62.424329999999998</c:v>
                </c:pt>
                <c:pt idx="20">
                  <c:v>53.915410000000001</c:v>
                </c:pt>
                <c:pt idx="21">
                  <c:v>46.916150000000002</c:v>
                </c:pt>
                <c:pt idx="22">
                  <c:v>40.267440000000001</c:v>
                </c:pt>
                <c:pt idx="23">
                  <c:v>23.960370000000001</c:v>
                </c:pt>
                <c:pt idx="24">
                  <c:v>27.88449</c:v>
                </c:pt>
              </c:numCache>
            </c:numRef>
          </c:val>
          <c:smooth val="0"/>
        </c:ser>
        <c:ser>
          <c:idx val="53"/>
          <c:order val="53"/>
          <c:tx>
            <c:strRef>
              <c:f>'Edited means, poles only'!$A$65</c:f>
              <c:strCache>
                <c:ptCount val="1"/>
                <c:pt idx="0">
                  <c:v>2/11/2008</c:v>
                </c:pt>
              </c:strCache>
            </c:strRef>
          </c:tx>
          <c:spPr>
            <a:ln w="12700">
              <a:solidFill>
                <a:srgbClr val="0066CC"/>
              </a:solidFill>
              <a:prstDash val="solid"/>
            </a:ln>
          </c:spPr>
          <c:marker>
            <c:symbol val="dash"/>
            <c:size val="5"/>
            <c:spPr>
              <a:noFill/>
              <a:ln>
                <a:solidFill>
                  <a:srgbClr val="0066CC"/>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only'!$AK$57:$AK$81</c:f>
              <c:numCache>
                <c:formatCode>0.00</c:formatCode>
                <c:ptCount val="25"/>
                <c:pt idx="0">
                  <c:v>51.44</c:v>
                </c:pt>
                <c:pt idx="1">
                  <c:v>21.12</c:v>
                </c:pt>
                <c:pt idx="2">
                  <c:v>28.84</c:v>
                </c:pt>
                <c:pt idx="3">
                  <c:v>31.17</c:v>
                </c:pt>
                <c:pt idx="4">
                  <c:v>36.74</c:v>
                </c:pt>
                <c:pt idx="5">
                  <c:v>35.119999999999997</c:v>
                </c:pt>
                <c:pt idx="6">
                  <c:v>52.85</c:v>
                </c:pt>
                <c:pt idx="7">
                  <c:v>25.79</c:v>
                </c:pt>
                <c:pt idx="8">
                  <c:v>28.06</c:v>
                </c:pt>
                <c:pt idx="9">
                  <c:v>28.83</c:v>
                </c:pt>
                <c:pt idx="10">
                  <c:v>23.85</c:v>
                </c:pt>
                <c:pt idx="11">
                  <c:v>28.75</c:v>
                </c:pt>
                <c:pt idx="12">
                  <c:v>25.02</c:v>
                </c:pt>
                <c:pt idx="13">
                  <c:v>44.97</c:v>
                </c:pt>
                <c:pt idx="14">
                  <c:v>23.22</c:v>
                </c:pt>
                <c:pt idx="15">
                  <c:v>31.58</c:v>
                </c:pt>
                <c:pt idx="16">
                  <c:v>70.209999999999994</c:v>
                </c:pt>
                <c:pt idx="17">
                  <c:v>70.86</c:v>
                </c:pt>
                <c:pt idx="18">
                  <c:v>26.23</c:v>
                </c:pt>
                <c:pt idx="19">
                  <c:v>60.93</c:v>
                </c:pt>
                <c:pt idx="20">
                  <c:v>58.1</c:v>
                </c:pt>
                <c:pt idx="21">
                  <c:v>51.7</c:v>
                </c:pt>
                <c:pt idx="22">
                  <c:v>38.28</c:v>
                </c:pt>
                <c:pt idx="23">
                  <c:v>25.38</c:v>
                </c:pt>
                <c:pt idx="24">
                  <c:v>25.98</c:v>
                </c:pt>
              </c:numCache>
            </c:numRef>
          </c:val>
          <c:smooth val="0"/>
        </c:ser>
        <c:ser>
          <c:idx val="54"/>
          <c:order val="54"/>
          <c:tx>
            <c:strRef>
              <c:f>'Edited means, poles only'!$A$66</c:f>
              <c:strCache>
                <c:ptCount val="1"/>
                <c:pt idx="0">
                  <c:v>20/03/2009</c:v>
                </c:pt>
              </c:strCache>
            </c:strRef>
          </c:tx>
          <c:spPr>
            <a:ln w="12700">
              <a:solidFill>
                <a:srgbClr val="CCCCFF"/>
              </a:solidFill>
              <a:prstDash val="solid"/>
            </a:ln>
          </c:spPr>
          <c:marker>
            <c:symbol val="diamond"/>
            <c:size val="5"/>
            <c:spPr>
              <a:solidFill>
                <a:srgbClr val="CCCCFF"/>
              </a:solidFill>
              <a:ln>
                <a:solidFill>
                  <a:srgbClr val="CCCC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only'!$AO$57:$AO$81</c:f>
              <c:numCache>
                <c:formatCode>0.0</c:formatCode>
                <c:ptCount val="25"/>
                <c:pt idx="0">
                  <c:v>52.334789999999998</c:v>
                </c:pt>
                <c:pt idx="1">
                  <c:v>18.9559</c:v>
                </c:pt>
                <c:pt idx="2">
                  <c:v>29.091819999999998</c:v>
                </c:pt>
                <c:pt idx="3">
                  <c:v>29.37406</c:v>
                </c:pt>
                <c:pt idx="4">
                  <c:v>35.4649</c:v>
                </c:pt>
                <c:pt idx="5">
                  <c:v>38.131529999999998</c:v>
                </c:pt>
                <c:pt idx="6">
                  <c:v>48.953589999999998</c:v>
                </c:pt>
                <c:pt idx="7">
                  <c:v>26.969110000000001</c:v>
                </c:pt>
                <c:pt idx="8">
                  <c:v>30.644079999999999</c:v>
                </c:pt>
                <c:pt idx="9">
                  <c:v>29.983049999999999</c:v>
                </c:pt>
                <c:pt idx="10">
                  <c:v>22.849150000000002</c:v>
                </c:pt>
                <c:pt idx="11">
                  <c:v>29.444500000000001</c:v>
                </c:pt>
                <c:pt idx="12">
                  <c:v>26.440719999999999</c:v>
                </c:pt>
                <c:pt idx="13">
                  <c:v>39.90222</c:v>
                </c:pt>
                <c:pt idx="14">
                  <c:v>27.988779999999998</c:v>
                </c:pt>
                <c:pt idx="15">
                  <c:v>32.706299999999999</c:v>
                </c:pt>
                <c:pt idx="16">
                  <c:v>73.801609999999997</c:v>
                </c:pt>
                <c:pt idx="17">
                  <c:v>70.821740000000005</c:v>
                </c:pt>
                <c:pt idx="18">
                  <c:v>24.97344</c:v>
                </c:pt>
                <c:pt idx="19">
                  <c:v>58.500709999999998</c:v>
                </c:pt>
                <c:pt idx="20">
                  <c:v>54.817</c:v>
                </c:pt>
                <c:pt idx="21">
                  <c:v>45.208170000000003</c:v>
                </c:pt>
                <c:pt idx="22">
                  <c:v>33.759749999999997</c:v>
                </c:pt>
                <c:pt idx="23">
                  <c:v>25.100429999999999</c:v>
                </c:pt>
                <c:pt idx="24">
                  <c:v>26.983930000000001</c:v>
                </c:pt>
              </c:numCache>
            </c:numRef>
          </c:val>
          <c:smooth val="0"/>
        </c:ser>
        <c:ser>
          <c:idx val="55"/>
          <c:order val="55"/>
          <c:tx>
            <c:strRef>
              <c:f>'Edited means, poles only'!$A$68</c:f>
              <c:strCache>
                <c:ptCount val="1"/>
                <c:pt idx="0">
                  <c:v>27/10/2010</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only'!$AW$57:$AW$81</c:f>
              <c:numCache>
                <c:formatCode>0.0</c:formatCode>
                <c:ptCount val="25"/>
                <c:pt idx="0">
                  <c:v>54.509079999999997</c:v>
                </c:pt>
                <c:pt idx="1">
                  <c:v>17.28998</c:v>
                </c:pt>
                <c:pt idx="2">
                  <c:v>30.421790000000001</c:v>
                </c:pt>
                <c:pt idx="3">
                  <c:v>31.286259999999999</c:v>
                </c:pt>
                <c:pt idx="4">
                  <c:v>33.13438</c:v>
                </c:pt>
                <c:pt idx="5">
                  <c:v>38.49212</c:v>
                </c:pt>
                <c:pt idx="6">
                  <c:v>50.453969999999998</c:v>
                </c:pt>
                <c:pt idx="7">
                  <c:v>25.58398</c:v>
                </c:pt>
                <c:pt idx="8">
                  <c:v>27.835170000000002</c:v>
                </c:pt>
                <c:pt idx="9">
                  <c:v>28.678619999999999</c:v>
                </c:pt>
                <c:pt idx="10">
                  <c:v>24.872250000000001</c:v>
                </c:pt>
                <c:pt idx="11">
                  <c:v>33.640549999999998</c:v>
                </c:pt>
                <c:pt idx="12">
                  <c:v>23.36281</c:v>
                </c:pt>
                <c:pt idx="13">
                  <c:v>36.927100000000003</c:v>
                </c:pt>
                <c:pt idx="14">
                  <c:v>26.128540000000001</c:v>
                </c:pt>
                <c:pt idx="15">
                  <c:v>33.005090000000003</c:v>
                </c:pt>
                <c:pt idx="16">
                  <c:v>74.155779999999993</c:v>
                </c:pt>
                <c:pt idx="17">
                  <c:v>63.856679999999997</c:v>
                </c:pt>
                <c:pt idx="18">
                  <c:v>23.017990000000001</c:v>
                </c:pt>
                <c:pt idx="19">
                  <c:v>56.332329999999999</c:v>
                </c:pt>
                <c:pt idx="20">
                  <c:v>48.203859999999999</c:v>
                </c:pt>
                <c:pt idx="21">
                  <c:v>48.301929999999999</c:v>
                </c:pt>
                <c:pt idx="22">
                  <c:v>35.113660000000003</c:v>
                </c:pt>
                <c:pt idx="23">
                  <c:v>23.891929999999999</c:v>
                </c:pt>
                <c:pt idx="24">
                  <c:v>30.17043</c:v>
                </c:pt>
              </c:numCache>
            </c:numRef>
          </c:val>
          <c:smooth val="0"/>
        </c:ser>
        <c:ser>
          <c:idx val="56"/>
          <c:order val="56"/>
          <c:tx>
            <c:strRef>
              <c:f>'Edited means, poles only'!$A$69</c:f>
              <c:strCache>
                <c:ptCount val="1"/>
                <c:pt idx="0">
                  <c:v>2/11/2010</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only'!$BA$57:$BA$81</c:f>
              <c:numCache>
                <c:formatCode>0.00</c:formatCode>
                <c:ptCount val="25"/>
                <c:pt idx="0">
                  <c:v>48.538240000000002</c:v>
                </c:pt>
                <c:pt idx="1">
                  <c:v>20.799900000000001</c:v>
                </c:pt>
                <c:pt idx="2">
                  <c:v>28.27158</c:v>
                </c:pt>
                <c:pt idx="3">
                  <c:v>32.779629999999997</c:v>
                </c:pt>
                <c:pt idx="4">
                  <c:v>34.75311</c:v>
                </c:pt>
                <c:pt idx="5">
                  <c:v>35.029739999999997</c:v>
                </c:pt>
                <c:pt idx="6">
                  <c:v>50.231960000000001</c:v>
                </c:pt>
                <c:pt idx="7">
                  <c:v>28.829879999999999</c:v>
                </c:pt>
                <c:pt idx="8">
                  <c:v>29.176690000000001</c:v>
                </c:pt>
                <c:pt idx="9">
                  <c:v>28.859400000000001</c:v>
                </c:pt>
                <c:pt idx="10">
                  <c:v>25.25356</c:v>
                </c:pt>
                <c:pt idx="11">
                  <c:v>31.316109999999998</c:v>
                </c:pt>
                <c:pt idx="12">
                  <c:v>25.755960000000002</c:v>
                </c:pt>
                <c:pt idx="13">
                  <c:v>39.605370000000001</c:v>
                </c:pt>
                <c:pt idx="14">
                  <c:v>25.02196</c:v>
                </c:pt>
                <c:pt idx="15">
                  <c:v>30.158629999999999</c:v>
                </c:pt>
                <c:pt idx="16">
                  <c:v>75.099559999999997</c:v>
                </c:pt>
                <c:pt idx="17">
                  <c:v>67.04374</c:v>
                </c:pt>
                <c:pt idx="18">
                  <c:v>25.006620000000002</c:v>
                </c:pt>
                <c:pt idx="19">
                  <c:v>58.705919999999999</c:v>
                </c:pt>
                <c:pt idx="20">
                  <c:v>53.825400000000002</c:v>
                </c:pt>
                <c:pt idx="21">
                  <c:v>49.856810000000003</c:v>
                </c:pt>
                <c:pt idx="22">
                  <c:v>38.517229999999998</c:v>
                </c:pt>
                <c:pt idx="23">
                  <c:v>27.678840000000001</c:v>
                </c:pt>
                <c:pt idx="24">
                  <c:v>32.79354</c:v>
                </c:pt>
              </c:numCache>
            </c:numRef>
          </c:val>
          <c:smooth val="0"/>
        </c:ser>
        <c:ser>
          <c:idx val="57"/>
          <c:order val="57"/>
          <c:tx>
            <c:strRef>
              <c:f>'Edited means, poles only'!$A$70</c:f>
              <c:strCache>
                <c:ptCount val="1"/>
                <c:pt idx="0">
                  <c:v>3/02/2011</c:v>
                </c:pt>
              </c:strCache>
            </c:strRef>
          </c:tx>
          <c:spPr>
            <a:ln w="12700">
              <a:solidFill>
                <a:srgbClr val="FFFF00"/>
              </a:solidFill>
              <a:prstDash val="solid"/>
            </a:ln>
          </c:spPr>
          <c:marker>
            <c:symbol val="x"/>
            <c:size val="5"/>
            <c:spPr>
              <a:noFill/>
              <a:ln>
                <a:solidFill>
                  <a:srgbClr val="FFFF0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only'!$BE$57:$BE$81</c:f>
              <c:numCache>
                <c:formatCode>0.00</c:formatCode>
                <c:ptCount val="25"/>
                <c:pt idx="0">
                  <c:v>52.923969999999997</c:v>
                </c:pt>
                <c:pt idx="1">
                  <c:v>19.856850000000001</c:v>
                </c:pt>
                <c:pt idx="2">
                  <c:v>27.215229999999998</c:v>
                </c:pt>
                <c:pt idx="3">
                  <c:v>30.868120000000001</c:v>
                </c:pt>
                <c:pt idx="4">
                  <c:v>37.322679999999998</c:v>
                </c:pt>
                <c:pt idx="5">
                  <c:v>38.507680000000001</c:v>
                </c:pt>
                <c:pt idx="6">
                  <c:v>50.484270000000002</c:v>
                </c:pt>
                <c:pt idx="7">
                  <c:v>26.354140000000001</c:v>
                </c:pt>
                <c:pt idx="8">
                  <c:v>31.697109999999999</c:v>
                </c:pt>
                <c:pt idx="9">
                  <c:v>28.0809</c:v>
                </c:pt>
                <c:pt idx="10">
                  <c:v>25.981210000000001</c:v>
                </c:pt>
                <c:pt idx="11">
                  <c:v>32.662260000000003</c:v>
                </c:pt>
                <c:pt idx="12">
                  <c:v>24.181329999999999</c:v>
                </c:pt>
                <c:pt idx="13">
                  <c:v>37.170259999999999</c:v>
                </c:pt>
                <c:pt idx="14">
                  <c:v>29.648779999999999</c:v>
                </c:pt>
                <c:pt idx="15">
                  <c:v>32.064520000000002</c:v>
                </c:pt>
                <c:pt idx="16">
                  <c:v>74.877219999999994</c:v>
                </c:pt>
                <c:pt idx="17">
                  <c:v>72.276259999999994</c:v>
                </c:pt>
                <c:pt idx="18">
                  <c:v>25.094740000000002</c:v>
                </c:pt>
                <c:pt idx="19">
                  <c:v>58.719459999999998</c:v>
                </c:pt>
                <c:pt idx="20">
                  <c:v>52.743369999999999</c:v>
                </c:pt>
                <c:pt idx="21">
                  <c:v>52.703180000000003</c:v>
                </c:pt>
                <c:pt idx="22">
                  <c:v>36.143819999999998</c:v>
                </c:pt>
                <c:pt idx="23">
                  <c:v>25.082319999999999</c:v>
                </c:pt>
                <c:pt idx="24">
                  <c:v>26.61392</c:v>
                </c:pt>
              </c:numCache>
            </c:numRef>
          </c:val>
          <c:smooth val="0"/>
        </c:ser>
        <c:ser>
          <c:idx val="58"/>
          <c:order val="58"/>
          <c:tx>
            <c:strRef>
              <c:f>'Edited means, poles only'!$A$71</c:f>
              <c:strCache>
                <c:ptCount val="1"/>
                <c:pt idx="0">
                  <c:v>11/03/2011</c:v>
                </c:pt>
              </c:strCache>
            </c:strRef>
          </c:tx>
          <c:spPr>
            <a:ln w="12700">
              <a:solidFill>
                <a:srgbClr val="00FFFF"/>
              </a:solidFill>
              <a:prstDash val="solid"/>
            </a:ln>
          </c:spPr>
          <c:marker>
            <c:symbol val="star"/>
            <c:size val="5"/>
            <c:spPr>
              <a:noFill/>
              <a:ln>
                <a:solidFill>
                  <a:srgbClr val="00FFFF"/>
                </a:solidFill>
                <a:prstDash val="solid"/>
              </a:ln>
            </c:spPr>
          </c:marker>
          <c:val>
            <c:numRef>
              <c:f>'Edited poles only'!$BI$57:$BI$81</c:f>
              <c:numCache>
                <c:formatCode>0.00</c:formatCode>
                <c:ptCount val="25"/>
                <c:pt idx="0">
                  <c:v>53.882159999999999</c:v>
                </c:pt>
                <c:pt idx="1">
                  <c:v>19.67249</c:v>
                </c:pt>
                <c:pt idx="2">
                  <c:v>28.031860000000002</c:v>
                </c:pt>
                <c:pt idx="3">
                  <c:v>30.97663</c:v>
                </c:pt>
                <c:pt idx="4">
                  <c:v>33.33079</c:v>
                </c:pt>
                <c:pt idx="5">
                  <c:v>36.48695</c:v>
                </c:pt>
                <c:pt idx="6">
                  <c:v>51.029389999999999</c:v>
                </c:pt>
                <c:pt idx="7">
                  <c:v>26.674099999999999</c:v>
                </c:pt>
                <c:pt idx="8">
                  <c:v>27.30716</c:v>
                </c:pt>
                <c:pt idx="9">
                  <c:v>24.069849999999999</c:v>
                </c:pt>
                <c:pt idx="10">
                  <c:v>23.99811</c:v>
                </c:pt>
                <c:pt idx="11">
                  <c:v>29.838789999999999</c:v>
                </c:pt>
                <c:pt idx="12">
                  <c:v>25.017579999999999</c:v>
                </c:pt>
                <c:pt idx="13">
                  <c:v>37.319000000000003</c:v>
                </c:pt>
                <c:pt idx="14">
                  <c:v>17.10088</c:v>
                </c:pt>
                <c:pt idx="15">
                  <c:v>27.656980000000001</c:v>
                </c:pt>
                <c:pt idx="16">
                  <c:v>72.690370000000001</c:v>
                </c:pt>
                <c:pt idx="17">
                  <c:v>49.094729999999998</c:v>
                </c:pt>
                <c:pt idx="18">
                  <c:v>23.306570000000001</c:v>
                </c:pt>
                <c:pt idx="19">
                  <c:v>59.968029999999999</c:v>
                </c:pt>
                <c:pt idx="20">
                  <c:v>38.606499999999997</c:v>
                </c:pt>
                <c:pt idx="21">
                  <c:v>48.154640000000001</c:v>
                </c:pt>
                <c:pt idx="22">
                  <c:v>34.362769999999998</c:v>
                </c:pt>
                <c:pt idx="23">
                  <c:v>19.104430000000001</c:v>
                </c:pt>
                <c:pt idx="24">
                  <c:v>21.885470000000002</c:v>
                </c:pt>
              </c:numCache>
            </c:numRef>
          </c:val>
          <c:smooth val="0"/>
        </c:ser>
        <c:ser>
          <c:idx val="59"/>
          <c:order val="59"/>
          <c:tx>
            <c:strRef>
              <c:f>'Edited means, poles only'!$A$72</c:f>
              <c:strCache>
                <c:ptCount val="1"/>
                <c:pt idx="0">
                  <c:v>13/06/2011</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val>
            <c:numRef>
              <c:f>'Edited poles only'!$BM$57:$BM$81</c:f>
              <c:numCache>
                <c:formatCode>General</c:formatCode>
                <c:ptCount val="25"/>
                <c:pt idx="0">
                  <c:v>44.4</c:v>
                </c:pt>
                <c:pt idx="1">
                  <c:v>14.5</c:v>
                </c:pt>
                <c:pt idx="2">
                  <c:v>29</c:v>
                </c:pt>
                <c:pt idx="3">
                  <c:v>28</c:v>
                </c:pt>
                <c:pt idx="4">
                  <c:v>33.9</c:v>
                </c:pt>
                <c:pt idx="5">
                  <c:v>33.299999999999997</c:v>
                </c:pt>
                <c:pt idx="6">
                  <c:v>46</c:v>
                </c:pt>
                <c:pt idx="7">
                  <c:v>21.6</c:v>
                </c:pt>
                <c:pt idx="8">
                  <c:v>25.1</c:v>
                </c:pt>
                <c:pt idx="9">
                  <c:v>25</c:v>
                </c:pt>
                <c:pt idx="10">
                  <c:v>19.600000000000001</c:v>
                </c:pt>
                <c:pt idx="11">
                  <c:v>23.9</c:v>
                </c:pt>
                <c:pt idx="12">
                  <c:v>21</c:v>
                </c:pt>
                <c:pt idx="13">
                  <c:v>30.1</c:v>
                </c:pt>
                <c:pt idx="14">
                  <c:v>26.3</c:v>
                </c:pt>
                <c:pt idx="15">
                  <c:v>29.6</c:v>
                </c:pt>
                <c:pt idx="16">
                  <c:v>63.2</c:v>
                </c:pt>
                <c:pt idx="17">
                  <c:v>56.8</c:v>
                </c:pt>
                <c:pt idx="18">
                  <c:v>21.1</c:v>
                </c:pt>
                <c:pt idx="19">
                  <c:v>48.4</c:v>
                </c:pt>
                <c:pt idx="20">
                  <c:v>48.4</c:v>
                </c:pt>
                <c:pt idx="21">
                  <c:v>39.1</c:v>
                </c:pt>
                <c:pt idx="22">
                  <c:v>31.7</c:v>
                </c:pt>
                <c:pt idx="23">
                  <c:v>18.100000000000001</c:v>
                </c:pt>
                <c:pt idx="24">
                  <c:v>22.6</c:v>
                </c:pt>
              </c:numCache>
            </c:numRef>
          </c:val>
          <c:smooth val="0"/>
        </c:ser>
        <c:ser>
          <c:idx val="60"/>
          <c:order val="60"/>
          <c:tx>
            <c:strRef>
              <c:f>'Edited means, poles only'!$A$73</c:f>
              <c:strCache>
                <c:ptCount val="1"/>
                <c:pt idx="0">
                  <c:v>12/08/2011</c:v>
                </c:pt>
              </c:strCache>
            </c:strRef>
          </c:tx>
          <c:val>
            <c:numRef>
              <c:f>'Edited poles only'!$BQ$57:$BQ$81</c:f>
              <c:numCache>
                <c:formatCode>0.0</c:formatCode>
                <c:ptCount val="25"/>
                <c:pt idx="0">
                  <c:v>47.415660000000003</c:v>
                </c:pt>
                <c:pt idx="1">
                  <c:v>16.537299999999998</c:v>
                </c:pt>
                <c:pt idx="2">
                  <c:v>26.898879999999998</c:v>
                </c:pt>
                <c:pt idx="3">
                  <c:v>25.962820000000001</c:v>
                </c:pt>
                <c:pt idx="4">
                  <c:v>32.102919999999997</c:v>
                </c:pt>
                <c:pt idx="5">
                  <c:v>33.525590000000001</c:v>
                </c:pt>
                <c:pt idx="6">
                  <c:v>43.635779999999997</c:v>
                </c:pt>
                <c:pt idx="7">
                  <c:v>25.27054</c:v>
                </c:pt>
                <c:pt idx="8">
                  <c:v>27.153169999999999</c:v>
                </c:pt>
                <c:pt idx="9">
                  <c:v>28.779540000000001</c:v>
                </c:pt>
                <c:pt idx="10">
                  <c:v>21.826029999999999</c:v>
                </c:pt>
                <c:pt idx="11">
                  <c:v>27.602350000000001</c:v>
                </c:pt>
                <c:pt idx="12">
                  <c:v>20.96894</c:v>
                </c:pt>
                <c:pt idx="13">
                  <c:v>39.29016</c:v>
                </c:pt>
                <c:pt idx="14">
                  <c:v>24.505929999999999</c:v>
                </c:pt>
                <c:pt idx="15">
                  <c:v>27.897929999999999</c:v>
                </c:pt>
                <c:pt idx="16">
                  <c:v>67.702439999999996</c:v>
                </c:pt>
                <c:pt idx="17">
                  <c:v>61.854059999999997</c:v>
                </c:pt>
                <c:pt idx="18">
                  <c:v>20.954550000000001</c:v>
                </c:pt>
                <c:pt idx="19">
                  <c:v>52.658569999999997</c:v>
                </c:pt>
                <c:pt idx="20">
                  <c:v>46.269959999999998</c:v>
                </c:pt>
                <c:pt idx="21">
                  <c:v>42.275329999999997</c:v>
                </c:pt>
                <c:pt idx="22">
                  <c:v>32.883249999999997</c:v>
                </c:pt>
                <c:pt idx="23">
                  <c:v>22.103090000000002</c:v>
                </c:pt>
                <c:pt idx="24">
                  <c:v>25.691929999999999</c:v>
                </c:pt>
              </c:numCache>
            </c:numRef>
          </c:val>
          <c:smooth val="0"/>
        </c:ser>
        <c:ser>
          <c:idx val="61"/>
          <c:order val="61"/>
          <c:tx>
            <c:strRef>
              <c:f>'Edited means, poles only'!$A$74</c:f>
              <c:strCache>
                <c:ptCount val="1"/>
                <c:pt idx="0">
                  <c:v>6/09/2011</c:v>
                </c:pt>
              </c:strCache>
            </c:strRef>
          </c:tx>
          <c:val>
            <c:numRef>
              <c:f>'Edited poles only'!$BU$57:$BU$81</c:f>
              <c:numCache>
                <c:formatCode>0.0</c:formatCode>
                <c:ptCount val="25"/>
                <c:pt idx="0">
                  <c:v>49.083799999999997</c:v>
                </c:pt>
                <c:pt idx="1">
                  <c:v>18.584980000000002</c:v>
                </c:pt>
                <c:pt idx="2">
                  <c:v>25.217469999999999</c:v>
                </c:pt>
                <c:pt idx="3">
                  <c:v>29.046379999999999</c:v>
                </c:pt>
                <c:pt idx="4">
                  <c:v>37.296370000000003</c:v>
                </c:pt>
                <c:pt idx="5">
                  <c:v>34.849229999999999</c:v>
                </c:pt>
                <c:pt idx="6">
                  <c:v>50.135190000000001</c:v>
                </c:pt>
                <c:pt idx="7">
                  <c:v>25.55817</c:v>
                </c:pt>
                <c:pt idx="8">
                  <c:v>28.22607</c:v>
                </c:pt>
                <c:pt idx="9">
                  <c:v>26.834479999999999</c:v>
                </c:pt>
                <c:pt idx="10">
                  <c:v>21.325790000000001</c:v>
                </c:pt>
                <c:pt idx="11">
                  <c:v>24.367039999999999</c:v>
                </c:pt>
                <c:pt idx="12">
                  <c:v>23.401859999999999</c:v>
                </c:pt>
                <c:pt idx="13">
                  <c:v>38.437669999999997</c:v>
                </c:pt>
                <c:pt idx="14">
                  <c:v>26.018940000000001</c:v>
                </c:pt>
                <c:pt idx="15">
                  <c:v>28.83501</c:v>
                </c:pt>
                <c:pt idx="16">
                  <c:v>65.481800000000007</c:v>
                </c:pt>
                <c:pt idx="17">
                  <c:v>62.550289999999997</c:v>
                </c:pt>
                <c:pt idx="18">
                  <c:v>21.810099999999998</c:v>
                </c:pt>
                <c:pt idx="19">
                  <c:v>55.926340000000003</c:v>
                </c:pt>
                <c:pt idx="20">
                  <c:v>50.233989999999999</c:v>
                </c:pt>
                <c:pt idx="21">
                  <c:v>46.49879</c:v>
                </c:pt>
                <c:pt idx="22">
                  <c:v>36.585059999999999</c:v>
                </c:pt>
                <c:pt idx="23">
                  <c:v>21.55395</c:v>
                </c:pt>
                <c:pt idx="24">
                  <c:v>27.110250000000001</c:v>
                </c:pt>
              </c:numCache>
            </c:numRef>
          </c:val>
          <c:smooth val="0"/>
        </c:ser>
        <c:ser>
          <c:idx val="62"/>
          <c:order val="62"/>
          <c:tx>
            <c:strRef>
              <c:f>'Edited means, poles only'!$A$75</c:f>
              <c:strCache>
                <c:ptCount val="1"/>
                <c:pt idx="0">
                  <c:v>16/09/2011</c:v>
                </c:pt>
              </c:strCache>
            </c:strRef>
          </c:tx>
          <c:val>
            <c:numRef>
              <c:f>'Edited poles only'!$BY$57:$BY$81</c:f>
              <c:numCache>
                <c:formatCode>General</c:formatCode>
                <c:ptCount val="25"/>
                <c:pt idx="0">
                  <c:v>48.7</c:v>
                </c:pt>
                <c:pt idx="1">
                  <c:v>19.100000000000001</c:v>
                </c:pt>
                <c:pt idx="2">
                  <c:v>26.9</c:v>
                </c:pt>
                <c:pt idx="3">
                  <c:v>28.3</c:v>
                </c:pt>
                <c:pt idx="4">
                  <c:v>33.1</c:v>
                </c:pt>
                <c:pt idx="5">
                  <c:v>34.9</c:v>
                </c:pt>
                <c:pt idx="6">
                  <c:v>38.9</c:v>
                </c:pt>
                <c:pt idx="7">
                  <c:v>26.3</c:v>
                </c:pt>
                <c:pt idx="8">
                  <c:v>28.4</c:v>
                </c:pt>
                <c:pt idx="9">
                  <c:v>27</c:v>
                </c:pt>
                <c:pt idx="10">
                  <c:v>22.1</c:v>
                </c:pt>
                <c:pt idx="11">
                  <c:v>28.2</c:v>
                </c:pt>
                <c:pt idx="12">
                  <c:v>23.8</c:v>
                </c:pt>
                <c:pt idx="13">
                  <c:v>39.6</c:v>
                </c:pt>
                <c:pt idx="14">
                  <c:v>25.6</c:v>
                </c:pt>
                <c:pt idx="15">
                  <c:v>28.7</c:v>
                </c:pt>
                <c:pt idx="16">
                  <c:v>72.900000000000006</c:v>
                </c:pt>
                <c:pt idx="17">
                  <c:v>66.400000000000006</c:v>
                </c:pt>
                <c:pt idx="18">
                  <c:v>24.1</c:v>
                </c:pt>
                <c:pt idx="19">
                  <c:v>54</c:v>
                </c:pt>
                <c:pt idx="20">
                  <c:v>52.9</c:v>
                </c:pt>
                <c:pt idx="21">
                  <c:v>46.9</c:v>
                </c:pt>
                <c:pt idx="22">
                  <c:v>35.6</c:v>
                </c:pt>
                <c:pt idx="23">
                  <c:v>22</c:v>
                </c:pt>
                <c:pt idx="24">
                  <c:v>29</c:v>
                </c:pt>
              </c:numCache>
            </c:numRef>
          </c:val>
          <c:smooth val="0"/>
        </c:ser>
        <c:ser>
          <c:idx val="63"/>
          <c:order val="63"/>
          <c:tx>
            <c:strRef>
              <c:f>'Edited means, poles only'!$A$76</c:f>
              <c:strCache>
                <c:ptCount val="1"/>
                <c:pt idx="0">
                  <c:v>16/09/2011</c:v>
                </c:pt>
              </c:strCache>
            </c:strRef>
          </c:tx>
          <c:val>
            <c:numRef>
              <c:f>'Edited poles only'!$CC$57:$CC$81</c:f>
              <c:numCache>
                <c:formatCode>0.0</c:formatCode>
                <c:ptCount val="25"/>
                <c:pt idx="0">
                  <c:v>49.480379999999997</c:v>
                </c:pt>
                <c:pt idx="1">
                  <c:v>19.012720000000002</c:v>
                </c:pt>
                <c:pt idx="2">
                  <c:v>27.89809</c:v>
                </c:pt>
                <c:pt idx="3">
                  <c:v>29.135819999999999</c:v>
                </c:pt>
                <c:pt idx="4">
                  <c:v>37.517740000000003</c:v>
                </c:pt>
                <c:pt idx="5">
                  <c:v>35.50705</c:v>
                </c:pt>
                <c:pt idx="6">
                  <c:v>51.549570000000003</c:v>
                </c:pt>
                <c:pt idx="7">
                  <c:v>29.84957</c:v>
                </c:pt>
                <c:pt idx="8">
                  <c:v>29.47505</c:v>
                </c:pt>
                <c:pt idx="9">
                  <c:v>29.108370000000001</c:v>
                </c:pt>
                <c:pt idx="10">
                  <c:v>25.139220000000002</c:v>
                </c:pt>
                <c:pt idx="11">
                  <c:v>27.43881</c:v>
                </c:pt>
                <c:pt idx="12">
                  <c:v>24.226500000000001</c:v>
                </c:pt>
                <c:pt idx="13">
                  <c:v>38.325839999999999</c:v>
                </c:pt>
                <c:pt idx="14">
                  <c:v>27.740939999999998</c:v>
                </c:pt>
                <c:pt idx="15">
                  <c:v>36.037770000000002</c:v>
                </c:pt>
                <c:pt idx="16">
                  <c:v>75.071089999999998</c:v>
                </c:pt>
                <c:pt idx="17">
                  <c:v>60.700159999999997</c:v>
                </c:pt>
                <c:pt idx="18">
                  <c:v>23.786930000000002</c:v>
                </c:pt>
                <c:pt idx="19">
                  <c:v>59.370530000000002</c:v>
                </c:pt>
                <c:pt idx="20">
                  <c:v>54.07884</c:v>
                </c:pt>
                <c:pt idx="21">
                  <c:v>46.235979999999998</c:v>
                </c:pt>
                <c:pt idx="22">
                  <c:v>35.79665</c:v>
                </c:pt>
                <c:pt idx="23">
                  <c:v>22.856089999999998</c:v>
                </c:pt>
                <c:pt idx="24">
                  <c:v>27.139130000000002</c:v>
                </c:pt>
              </c:numCache>
            </c:numRef>
          </c:val>
          <c:smooth val="0"/>
        </c:ser>
        <c:ser>
          <c:idx val="64"/>
          <c:order val="64"/>
          <c:tx>
            <c:strRef>
              <c:f>'Edited means, poles only'!$A$77</c:f>
              <c:strCache>
                <c:ptCount val="1"/>
                <c:pt idx="0">
                  <c:v>20/09/2011</c:v>
                </c:pt>
              </c:strCache>
            </c:strRef>
          </c:tx>
          <c:val>
            <c:numRef>
              <c:f>'Edited poles only'!$CG$57:$CG$81</c:f>
              <c:numCache>
                <c:formatCode>0.0</c:formatCode>
                <c:ptCount val="25"/>
                <c:pt idx="0">
                  <c:v>50.538490000000003</c:v>
                </c:pt>
                <c:pt idx="1">
                  <c:v>16.09759</c:v>
                </c:pt>
                <c:pt idx="2">
                  <c:v>26.811499999999999</c:v>
                </c:pt>
                <c:pt idx="3">
                  <c:v>26.896619999999999</c:v>
                </c:pt>
                <c:pt idx="4">
                  <c:v>35.242170000000002</c:v>
                </c:pt>
                <c:pt idx="5">
                  <c:v>34.576799999999999</c:v>
                </c:pt>
                <c:pt idx="6">
                  <c:v>48.189039999999999</c:v>
                </c:pt>
                <c:pt idx="7">
                  <c:v>27.607839999999999</c:v>
                </c:pt>
                <c:pt idx="8">
                  <c:v>26.053989999999999</c:v>
                </c:pt>
                <c:pt idx="9">
                  <c:v>27.92428</c:v>
                </c:pt>
                <c:pt idx="10">
                  <c:v>24.56531</c:v>
                </c:pt>
                <c:pt idx="11">
                  <c:v>29.625889999999998</c:v>
                </c:pt>
                <c:pt idx="12">
                  <c:v>20.649180000000001</c:v>
                </c:pt>
                <c:pt idx="13">
                  <c:v>37.823309999999999</c:v>
                </c:pt>
                <c:pt idx="14">
                  <c:v>28.20955</c:v>
                </c:pt>
                <c:pt idx="15">
                  <c:v>28.54224</c:v>
                </c:pt>
                <c:pt idx="16">
                  <c:v>71.737399999999994</c:v>
                </c:pt>
                <c:pt idx="17">
                  <c:v>61.774000000000001</c:v>
                </c:pt>
                <c:pt idx="18">
                  <c:v>23.44548</c:v>
                </c:pt>
                <c:pt idx="19">
                  <c:v>54.93459</c:v>
                </c:pt>
                <c:pt idx="20">
                  <c:v>53.440849999999998</c:v>
                </c:pt>
                <c:pt idx="21">
                  <c:v>46.614829999999998</c:v>
                </c:pt>
                <c:pt idx="22">
                  <c:v>34.28837</c:v>
                </c:pt>
                <c:pt idx="23">
                  <c:v>23.799019999999999</c:v>
                </c:pt>
                <c:pt idx="24">
                  <c:v>27.111969999999999</c:v>
                </c:pt>
              </c:numCache>
            </c:numRef>
          </c:val>
          <c:smooth val="0"/>
        </c:ser>
        <c:ser>
          <c:idx val="65"/>
          <c:order val="65"/>
          <c:tx>
            <c:strRef>
              <c:f>'Edited means, poles only'!$A$78</c:f>
              <c:strCache>
                <c:ptCount val="1"/>
                <c:pt idx="0">
                  <c:v>8/10/2012</c:v>
                </c:pt>
              </c:strCache>
            </c:strRef>
          </c:tx>
          <c:val>
            <c:numRef>
              <c:f>'Edited poles only'!$CK$57:$CK$81</c:f>
              <c:numCache>
                <c:formatCode>0.0</c:formatCode>
                <c:ptCount val="25"/>
                <c:pt idx="0">
                  <c:v>52.613669999999999</c:v>
                </c:pt>
                <c:pt idx="1">
                  <c:v>18.814979999999998</c:v>
                </c:pt>
                <c:pt idx="2">
                  <c:v>26.212710000000001</c:v>
                </c:pt>
                <c:pt idx="3">
                  <c:v>30.357009999999999</c:v>
                </c:pt>
                <c:pt idx="4">
                  <c:v>36.386519999999997</c:v>
                </c:pt>
                <c:pt idx="5">
                  <c:v>37.118119999999998</c:v>
                </c:pt>
                <c:pt idx="6">
                  <c:v>52.064610000000002</c:v>
                </c:pt>
                <c:pt idx="7">
                  <c:v>28.80987</c:v>
                </c:pt>
                <c:pt idx="8">
                  <c:v>27.214009999999998</c:v>
                </c:pt>
                <c:pt idx="9">
                  <c:v>26.360669999999999</c:v>
                </c:pt>
                <c:pt idx="10">
                  <c:v>24.26071</c:v>
                </c:pt>
                <c:pt idx="11">
                  <c:v>28.939579999999999</c:v>
                </c:pt>
                <c:pt idx="12">
                  <c:v>26.675180000000001</c:v>
                </c:pt>
                <c:pt idx="13">
                  <c:v>41.927460000000004</c:v>
                </c:pt>
                <c:pt idx="14">
                  <c:v>29.665579999999999</c:v>
                </c:pt>
                <c:pt idx="15">
                  <c:v>30.923760000000001</c:v>
                </c:pt>
                <c:pt idx="16">
                  <c:v>73.668109999999999</c:v>
                </c:pt>
                <c:pt idx="17">
                  <c:v>65.881150000000005</c:v>
                </c:pt>
                <c:pt idx="18">
                  <c:v>23.833069999999999</c:v>
                </c:pt>
                <c:pt idx="19">
                  <c:v>60.810459999999999</c:v>
                </c:pt>
                <c:pt idx="20">
                  <c:v>55.480150000000002</c:v>
                </c:pt>
                <c:pt idx="21">
                  <c:v>50.355510000000002</c:v>
                </c:pt>
                <c:pt idx="22">
                  <c:v>38.039630000000002</c:v>
                </c:pt>
                <c:pt idx="23">
                  <c:v>26.418669999999999</c:v>
                </c:pt>
                <c:pt idx="24">
                  <c:v>31.096299999999999</c:v>
                </c:pt>
              </c:numCache>
            </c:numRef>
          </c:val>
          <c:smooth val="0"/>
        </c:ser>
        <c:dLbls>
          <c:showLegendKey val="0"/>
          <c:showVal val="0"/>
          <c:showCatName val="0"/>
          <c:showSerName val="0"/>
          <c:showPercent val="0"/>
          <c:showBubbleSize val="0"/>
        </c:dLbls>
        <c:marker val="1"/>
        <c:smooth val="0"/>
        <c:axId val="74965760"/>
        <c:axId val="74967680"/>
      </c:lineChart>
      <c:catAx>
        <c:axId val="749657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Station</a:t>
                </a:r>
              </a:p>
            </c:rich>
          </c:tx>
          <c:layout>
            <c:manualLayout>
              <c:xMode val="edge"/>
              <c:yMode val="edge"/>
              <c:x val="0.45320959010054135"/>
              <c:y val="0.935329341317365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4967680"/>
        <c:crosses val="autoZero"/>
        <c:auto val="1"/>
        <c:lblAlgn val="ctr"/>
        <c:lblOffset val="100"/>
        <c:tickLblSkip val="1"/>
        <c:tickMarkSkip val="1"/>
        <c:noMultiLvlLbl val="0"/>
      </c:catAx>
      <c:valAx>
        <c:axId val="7496768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Th ppm</a:t>
                </a:r>
              </a:p>
            </c:rich>
          </c:tx>
          <c:layout>
            <c:manualLayout>
              <c:xMode val="edge"/>
              <c:yMode val="edge"/>
              <c:x val="1.3147718484145397E-2"/>
              <c:y val="0.4574850299401197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4965760"/>
        <c:crosses val="autoZero"/>
        <c:crossBetween val="between"/>
      </c:valAx>
      <c:spPr>
        <a:noFill/>
        <a:ln w="12700">
          <a:solidFill>
            <a:srgbClr val="808080"/>
          </a:solidFill>
          <a:prstDash val="solid"/>
        </a:ln>
      </c:spPr>
    </c:plotArea>
    <c:legend>
      <c:legendPos val="r"/>
      <c:layout>
        <c:manualLayout>
          <c:xMode val="edge"/>
          <c:yMode val="edge"/>
          <c:x val="0.87935034802784207"/>
          <c:y val="2.3952095808383233E-3"/>
          <c:w val="8.6082474226804123E-2"/>
          <c:h val="0.997604777238308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none" strike="noStrike" baseline="0">
                <a:solidFill>
                  <a:srgbClr val="000000"/>
                </a:solidFill>
                <a:latin typeface="Arial"/>
                <a:ea typeface="Arial"/>
                <a:cs typeface="Arial"/>
              </a:defRPr>
            </a:pPr>
            <a:r>
              <a:rPr lang="en-AU"/>
              <a:t>Carnamah test range, poles only.
Progressive mean concentrations</a:t>
            </a:r>
          </a:p>
        </c:rich>
      </c:tx>
      <c:layout>
        <c:manualLayout>
          <c:xMode val="edge"/>
          <c:yMode val="edge"/>
          <c:x val="0.31631863882443922"/>
          <c:y val="2.0023557126030621E-2"/>
        </c:manualLayout>
      </c:layout>
      <c:overlay val="0"/>
      <c:spPr>
        <a:noFill/>
        <a:ln w="25400">
          <a:noFill/>
        </a:ln>
      </c:spPr>
    </c:title>
    <c:autoTitleDeleted val="0"/>
    <c:plotArea>
      <c:layout>
        <c:manualLayout>
          <c:layoutTarget val="inner"/>
          <c:xMode val="edge"/>
          <c:yMode val="edge"/>
          <c:x val="6.5737580160727338E-2"/>
          <c:y val="0.11624440327312027"/>
          <c:w val="0.87006960556844537"/>
          <c:h val="0.69018218310946422"/>
        </c:manualLayout>
      </c:layout>
      <c:lineChart>
        <c:grouping val="standard"/>
        <c:varyColors val="0"/>
        <c:ser>
          <c:idx val="0"/>
          <c:order val="0"/>
          <c:tx>
            <c:v>K%</c:v>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means, poles only'!$A$3:$A$83</c:f>
              <c:numCache>
                <c:formatCode>m/d/yyyy</c:formatCode>
                <c:ptCount val="81"/>
                <c:pt idx="1">
                  <c:v>35501</c:v>
                </c:pt>
                <c:pt idx="2">
                  <c:v>35508</c:v>
                </c:pt>
                <c:pt idx="3">
                  <c:v>35566</c:v>
                </c:pt>
                <c:pt idx="4" formatCode="mmm\-yy">
                  <c:v>35612</c:v>
                </c:pt>
                <c:pt idx="5">
                  <c:v>35732</c:v>
                </c:pt>
                <c:pt idx="6">
                  <c:v>35801</c:v>
                </c:pt>
                <c:pt idx="7">
                  <c:v>35857</c:v>
                </c:pt>
                <c:pt idx="8">
                  <c:v>35877</c:v>
                </c:pt>
                <c:pt idx="9">
                  <c:v>35976</c:v>
                </c:pt>
                <c:pt idx="10">
                  <c:v>36046</c:v>
                </c:pt>
                <c:pt idx="11">
                  <c:v>36061</c:v>
                </c:pt>
                <c:pt idx="12">
                  <c:v>36095</c:v>
                </c:pt>
                <c:pt idx="13">
                  <c:v>36151</c:v>
                </c:pt>
                <c:pt idx="14">
                  <c:v>36182</c:v>
                </c:pt>
                <c:pt idx="15">
                  <c:v>36261</c:v>
                </c:pt>
                <c:pt idx="16">
                  <c:v>36334</c:v>
                </c:pt>
                <c:pt idx="17">
                  <c:v>36420</c:v>
                </c:pt>
                <c:pt idx="18">
                  <c:v>36453</c:v>
                </c:pt>
                <c:pt idx="19">
                  <c:v>36455</c:v>
                </c:pt>
                <c:pt idx="20">
                  <c:v>36628</c:v>
                </c:pt>
                <c:pt idx="21">
                  <c:v>36677</c:v>
                </c:pt>
                <c:pt idx="22">
                  <c:v>36709</c:v>
                </c:pt>
                <c:pt idx="23">
                  <c:v>36724</c:v>
                </c:pt>
                <c:pt idx="24">
                  <c:v>36803</c:v>
                </c:pt>
                <c:pt idx="25">
                  <c:v>36846</c:v>
                </c:pt>
                <c:pt idx="26">
                  <c:v>36851</c:v>
                </c:pt>
                <c:pt idx="27">
                  <c:v>36957</c:v>
                </c:pt>
                <c:pt idx="28">
                  <c:v>37008</c:v>
                </c:pt>
                <c:pt idx="29">
                  <c:v>37037</c:v>
                </c:pt>
                <c:pt idx="30">
                  <c:v>37043</c:v>
                </c:pt>
                <c:pt idx="31">
                  <c:v>37356</c:v>
                </c:pt>
                <c:pt idx="32">
                  <c:v>37365</c:v>
                </c:pt>
                <c:pt idx="33">
                  <c:v>37372</c:v>
                </c:pt>
                <c:pt idx="34">
                  <c:v>37395</c:v>
                </c:pt>
                <c:pt idx="35">
                  <c:v>37418</c:v>
                </c:pt>
                <c:pt idx="36">
                  <c:v>37484</c:v>
                </c:pt>
                <c:pt idx="37">
                  <c:v>37539</c:v>
                </c:pt>
                <c:pt idx="38">
                  <c:v>37641</c:v>
                </c:pt>
                <c:pt idx="39">
                  <c:v>37707</c:v>
                </c:pt>
                <c:pt idx="40">
                  <c:v>37764</c:v>
                </c:pt>
                <c:pt idx="41">
                  <c:v>37839</c:v>
                </c:pt>
                <c:pt idx="42">
                  <c:v>37903</c:v>
                </c:pt>
                <c:pt idx="43">
                  <c:v>38064</c:v>
                </c:pt>
                <c:pt idx="44">
                  <c:v>38083</c:v>
                </c:pt>
                <c:pt idx="45">
                  <c:v>38096</c:v>
                </c:pt>
                <c:pt idx="46">
                  <c:v>38133</c:v>
                </c:pt>
                <c:pt idx="47">
                  <c:v>38183</c:v>
                </c:pt>
                <c:pt idx="48">
                  <c:v>38208</c:v>
                </c:pt>
                <c:pt idx="49">
                  <c:v>38268</c:v>
                </c:pt>
                <c:pt idx="50">
                  <c:v>38420</c:v>
                </c:pt>
                <c:pt idx="51">
                  <c:v>38470</c:v>
                </c:pt>
                <c:pt idx="52">
                  <c:v>38707</c:v>
                </c:pt>
                <c:pt idx="53">
                  <c:v>38721</c:v>
                </c:pt>
                <c:pt idx="54">
                  <c:v>38906</c:v>
                </c:pt>
                <c:pt idx="55">
                  <c:v>38935</c:v>
                </c:pt>
                <c:pt idx="56">
                  <c:v>39087</c:v>
                </c:pt>
                <c:pt idx="57">
                  <c:v>39094</c:v>
                </c:pt>
                <c:pt idx="58">
                  <c:v>39122</c:v>
                </c:pt>
                <c:pt idx="59">
                  <c:v>39417</c:v>
                </c:pt>
                <c:pt idx="60">
                  <c:v>39713</c:v>
                </c:pt>
                <c:pt idx="61">
                  <c:v>39735</c:v>
                </c:pt>
                <c:pt idx="62">
                  <c:v>39754</c:v>
                </c:pt>
                <c:pt idx="63">
                  <c:v>39892</c:v>
                </c:pt>
                <c:pt idx="64">
                  <c:v>40150</c:v>
                </c:pt>
                <c:pt idx="65">
                  <c:v>40478</c:v>
                </c:pt>
                <c:pt idx="66">
                  <c:v>40484</c:v>
                </c:pt>
                <c:pt idx="67">
                  <c:v>40577</c:v>
                </c:pt>
                <c:pt idx="68">
                  <c:v>40613</c:v>
                </c:pt>
                <c:pt idx="69">
                  <c:v>40707</c:v>
                </c:pt>
                <c:pt idx="70">
                  <c:v>40767</c:v>
                </c:pt>
                <c:pt idx="71">
                  <c:v>40792</c:v>
                </c:pt>
                <c:pt idx="72">
                  <c:v>40802</c:v>
                </c:pt>
                <c:pt idx="73">
                  <c:v>40802</c:v>
                </c:pt>
                <c:pt idx="74">
                  <c:v>40806</c:v>
                </c:pt>
                <c:pt idx="75">
                  <c:v>41190</c:v>
                </c:pt>
                <c:pt idx="76">
                  <c:v>41190</c:v>
                </c:pt>
                <c:pt idx="77">
                  <c:v>41310</c:v>
                </c:pt>
                <c:pt idx="78">
                  <c:v>41310</c:v>
                </c:pt>
                <c:pt idx="79">
                  <c:v>41188</c:v>
                </c:pt>
                <c:pt idx="80">
                  <c:v>41318</c:v>
                </c:pt>
              </c:numCache>
            </c:numRef>
          </c:cat>
          <c:val>
            <c:numRef>
              <c:f>'Edited means, poles only'!$F$3:$F$85</c:f>
              <c:numCache>
                <c:formatCode>General</c:formatCode>
                <c:ptCount val="83"/>
                <c:pt idx="1">
                  <c:v>3.69</c:v>
                </c:pt>
                <c:pt idx="2">
                  <c:v>3.57</c:v>
                </c:pt>
                <c:pt idx="3">
                  <c:v>3.14</c:v>
                </c:pt>
                <c:pt idx="4">
                  <c:v>3.3</c:v>
                </c:pt>
                <c:pt idx="5">
                  <c:v>3.33</c:v>
                </c:pt>
                <c:pt idx="6">
                  <c:v>3.56</c:v>
                </c:pt>
                <c:pt idx="7">
                  <c:v>3.34</c:v>
                </c:pt>
                <c:pt idx="8" formatCode="0.00">
                  <c:v>3.34</c:v>
                </c:pt>
                <c:pt idx="9" formatCode="0.00">
                  <c:v>2.99</c:v>
                </c:pt>
                <c:pt idx="10" formatCode="0.00">
                  <c:v>3.01</c:v>
                </c:pt>
                <c:pt idx="11" formatCode="0.00">
                  <c:v>3.07</c:v>
                </c:pt>
                <c:pt idx="12">
                  <c:v>3.11</c:v>
                </c:pt>
                <c:pt idx="13" formatCode="0.00">
                  <c:v>3.13</c:v>
                </c:pt>
                <c:pt idx="14">
                  <c:v>3.14</c:v>
                </c:pt>
                <c:pt idx="15" formatCode="0.00">
                  <c:v>3.19</c:v>
                </c:pt>
                <c:pt idx="16" formatCode="0.00">
                  <c:v>2.71</c:v>
                </c:pt>
                <c:pt idx="17" formatCode="0.00">
                  <c:v>2.96</c:v>
                </c:pt>
                <c:pt idx="18" formatCode="0.00">
                  <c:v>3.03</c:v>
                </c:pt>
                <c:pt idx="19" formatCode="0.00">
                  <c:v>3.08</c:v>
                </c:pt>
                <c:pt idx="20" formatCode="0.00">
                  <c:v>3.19</c:v>
                </c:pt>
                <c:pt idx="21" formatCode="0.00">
                  <c:v>3.12</c:v>
                </c:pt>
                <c:pt idx="22" formatCode="0.00">
                  <c:v>2.95</c:v>
                </c:pt>
                <c:pt idx="23" formatCode="0.00">
                  <c:v>2.82</c:v>
                </c:pt>
                <c:pt idx="24" formatCode="0.00">
                  <c:v>3.1</c:v>
                </c:pt>
                <c:pt idx="25" formatCode="0.00">
                  <c:v>3.19</c:v>
                </c:pt>
                <c:pt idx="26" formatCode="0.00">
                  <c:v>3.16</c:v>
                </c:pt>
                <c:pt idx="27" formatCode="0.00">
                  <c:v>3.2</c:v>
                </c:pt>
                <c:pt idx="28" formatCode="0.00">
                  <c:v>3.17</c:v>
                </c:pt>
                <c:pt idx="29" formatCode="0.00">
                  <c:v>3.07</c:v>
                </c:pt>
                <c:pt idx="30" formatCode="0.00">
                  <c:v>2.8</c:v>
                </c:pt>
                <c:pt idx="31" formatCode="0.00">
                  <c:v>3.18</c:v>
                </c:pt>
                <c:pt idx="32" formatCode="0.00">
                  <c:v>3.15</c:v>
                </c:pt>
                <c:pt idx="33" formatCode="0.00">
                  <c:v>3.29</c:v>
                </c:pt>
                <c:pt idx="34" formatCode="0.00">
                  <c:v>3.29</c:v>
                </c:pt>
                <c:pt idx="35" formatCode="0.00">
                  <c:v>2.92</c:v>
                </c:pt>
                <c:pt idx="36" formatCode="0.00">
                  <c:v>3.12</c:v>
                </c:pt>
                <c:pt idx="37" formatCode="0.00">
                  <c:v>3.28</c:v>
                </c:pt>
                <c:pt idx="38" formatCode="0.00">
                  <c:v>3.31</c:v>
                </c:pt>
                <c:pt idx="39" formatCode="0.00">
                  <c:v>3.34</c:v>
                </c:pt>
                <c:pt idx="40" formatCode="0.00">
                  <c:v>3.06</c:v>
                </c:pt>
                <c:pt idx="41" formatCode="0.00">
                  <c:v>2.86</c:v>
                </c:pt>
                <c:pt idx="42" formatCode="0.00">
                  <c:v>3.03</c:v>
                </c:pt>
                <c:pt idx="43" formatCode="0.00">
                  <c:v>3.13</c:v>
                </c:pt>
                <c:pt idx="44" formatCode="0.00">
                  <c:v>3.16</c:v>
                </c:pt>
                <c:pt idx="45" formatCode="0.00">
                  <c:v>3.07</c:v>
                </c:pt>
                <c:pt idx="46" formatCode="0.00">
                  <c:v>2.81</c:v>
                </c:pt>
                <c:pt idx="47" formatCode="0.00">
                  <c:v>2.73</c:v>
                </c:pt>
                <c:pt idx="48" formatCode="0.00">
                  <c:v>2.98</c:v>
                </c:pt>
                <c:pt idx="49" formatCode="0.00">
                  <c:v>3.05</c:v>
                </c:pt>
                <c:pt idx="50" formatCode="0.00">
                  <c:v>3.15</c:v>
                </c:pt>
                <c:pt idx="51" formatCode="0.00">
                  <c:v>3.1</c:v>
                </c:pt>
                <c:pt idx="52" formatCode="0.00">
                  <c:v>3.12</c:v>
                </c:pt>
                <c:pt idx="53" formatCode="0.00">
                  <c:v>3.15</c:v>
                </c:pt>
                <c:pt idx="54" formatCode="0.00">
                  <c:v>3.08</c:v>
                </c:pt>
                <c:pt idx="55" formatCode="0.00">
                  <c:v>2.97</c:v>
                </c:pt>
                <c:pt idx="56" formatCode="0.00">
                  <c:v>2.94</c:v>
                </c:pt>
                <c:pt idx="57" formatCode="0.00">
                  <c:v>3.1</c:v>
                </c:pt>
                <c:pt idx="58" formatCode="0.00">
                  <c:v>3.2</c:v>
                </c:pt>
                <c:pt idx="59" formatCode="0.00">
                  <c:v>3.2</c:v>
                </c:pt>
                <c:pt idx="60" formatCode="0.00">
                  <c:v>3.02</c:v>
                </c:pt>
                <c:pt idx="61" formatCode="0.00">
                  <c:v>3.14</c:v>
                </c:pt>
                <c:pt idx="62">
                  <c:v>3.33</c:v>
                </c:pt>
                <c:pt idx="63" formatCode="0.00">
                  <c:v>3.146938</c:v>
                </c:pt>
                <c:pt idx="64" formatCode="0.00">
                  <c:v>3.12</c:v>
                </c:pt>
                <c:pt idx="65" formatCode="0.00">
                  <c:v>3.21</c:v>
                </c:pt>
                <c:pt idx="66" formatCode="0.00">
                  <c:v>3.15</c:v>
                </c:pt>
                <c:pt idx="67" formatCode="0.00">
                  <c:v>3.15</c:v>
                </c:pt>
                <c:pt idx="68" formatCode="0.00">
                  <c:v>3</c:v>
                </c:pt>
                <c:pt idx="69" formatCode="0.00">
                  <c:v>3.21</c:v>
                </c:pt>
                <c:pt idx="70" formatCode="0.00">
                  <c:v>2.7743116000000003</c:v>
                </c:pt>
                <c:pt idx="71" formatCode="0.00">
                  <c:v>2.8443207999999993</c:v>
                </c:pt>
                <c:pt idx="72" formatCode="0.00">
                  <c:v>3.008</c:v>
                </c:pt>
                <c:pt idx="73" formatCode="0.00">
                  <c:v>2.9923260000000003</c:v>
                </c:pt>
                <c:pt idx="74" formatCode="0.00">
                  <c:v>2.8534211999999992</c:v>
                </c:pt>
                <c:pt idx="75" formatCode="0.00">
                  <c:v>3.08</c:v>
                </c:pt>
                <c:pt idx="76" formatCode="0.00">
                  <c:v>3.58</c:v>
                </c:pt>
                <c:pt idx="77" formatCode="0.00">
                  <c:v>3.11</c:v>
                </c:pt>
                <c:pt idx="78" formatCode="0.00">
                  <c:v>3.56</c:v>
                </c:pt>
                <c:pt idx="79" formatCode="0.00">
                  <c:v>3.53</c:v>
                </c:pt>
                <c:pt idx="80" formatCode="0.00">
                  <c:v>3.09</c:v>
                </c:pt>
                <c:pt idx="82" formatCode="0.00">
                  <c:v>3.0666356553846161</c:v>
                </c:pt>
              </c:numCache>
            </c:numRef>
          </c:val>
          <c:smooth val="0"/>
        </c:ser>
        <c:ser>
          <c:idx val="1"/>
          <c:order val="1"/>
          <c:tx>
            <c:v>U ppm</c:v>
          </c:tx>
          <c:spPr>
            <a:ln w="12700">
              <a:solidFill>
                <a:srgbClr val="FF00FF"/>
              </a:solidFill>
              <a:prstDash val="solid"/>
            </a:ln>
          </c:spPr>
          <c:marker>
            <c:symbol val="square"/>
            <c:size val="5"/>
            <c:spPr>
              <a:solidFill>
                <a:srgbClr val="FF00FF"/>
              </a:solidFill>
              <a:ln>
                <a:solidFill>
                  <a:srgbClr val="FF00FF"/>
                </a:solidFill>
                <a:prstDash val="solid"/>
              </a:ln>
            </c:spPr>
          </c:marker>
          <c:cat>
            <c:numRef>
              <c:f>'Edited means, poles only'!$A$3:$A$83</c:f>
              <c:numCache>
                <c:formatCode>m/d/yyyy</c:formatCode>
                <c:ptCount val="81"/>
                <c:pt idx="1">
                  <c:v>35501</c:v>
                </c:pt>
                <c:pt idx="2">
                  <c:v>35508</c:v>
                </c:pt>
                <c:pt idx="3">
                  <c:v>35566</c:v>
                </c:pt>
                <c:pt idx="4" formatCode="mmm\-yy">
                  <c:v>35612</c:v>
                </c:pt>
                <c:pt idx="5">
                  <c:v>35732</c:v>
                </c:pt>
                <c:pt idx="6">
                  <c:v>35801</c:v>
                </c:pt>
                <c:pt idx="7">
                  <c:v>35857</c:v>
                </c:pt>
                <c:pt idx="8">
                  <c:v>35877</c:v>
                </c:pt>
                <c:pt idx="9">
                  <c:v>35976</c:v>
                </c:pt>
                <c:pt idx="10">
                  <c:v>36046</c:v>
                </c:pt>
                <c:pt idx="11">
                  <c:v>36061</c:v>
                </c:pt>
                <c:pt idx="12">
                  <c:v>36095</c:v>
                </c:pt>
                <c:pt idx="13">
                  <c:v>36151</c:v>
                </c:pt>
                <c:pt idx="14">
                  <c:v>36182</c:v>
                </c:pt>
                <c:pt idx="15">
                  <c:v>36261</c:v>
                </c:pt>
                <c:pt idx="16">
                  <c:v>36334</c:v>
                </c:pt>
                <c:pt idx="17">
                  <c:v>36420</c:v>
                </c:pt>
                <c:pt idx="18">
                  <c:v>36453</c:v>
                </c:pt>
                <c:pt idx="19">
                  <c:v>36455</c:v>
                </c:pt>
                <c:pt idx="20">
                  <c:v>36628</c:v>
                </c:pt>
                <c:pt idx="21">
                  <c:v>36677</c:v>
                </c:pt>
                <c:pt idx="22">
                  <c:v>36709</c:v>
                </c:pt>
                <c:pt idx="23">
                  <c:v>36724</c:v>
                </c:pt>
                <c:pt idx="24">
                  <c:v>36803</c:v>
                </c:pt>
                <c:pt idx="25">
                  <c:v>36846</c:v>
                </c:pt>
                <c:pt idx="26">
                  <c:v>36851</c:v>
                </c:pt>
                <c:pt idx="27">
                  <c:v>36957</c:v>
                </c:pt>
                <c:pt idx="28">
                  <c:v>37008</c:v>
                </c:pt>
                <c:pt idx="29">
                  <c:v>37037</c:v>
                </c:pt>
                <c:pt idx="30">
                  <c:v>37043</c:v>
                </c:pt>
                <c:pt idx="31">
                  <c:v>37356</c:v>
                </c:pt>
                <c:pt idx="32">
                  <c:v>37365</c:v>
                </c:pt>
                <c:pt idx="33">
                  <c:v>37372</c:v>
                </c:pt>
                <c:pt idx="34">
                  <c:v>37395</c:v>
                </c:pt>
                <c:pt idx="35">
                  <c:v>37418</c:v>
                </c:pt>
                <c:pt idx="36">
                  <c:v>37484</c:v>
                </c:pt>
                <c:pt idx="37">
                  <c:v>37539</c:v>
                </c:pt>
                <c:pt idx="38">
                  <c:v>37641</c:v>
                </c:pt>
                <c:pt idx="39">
                  <c:v>37707</c:v>
                </c:pt>
                <c:pt idx="40">
                  <c:v>37764</c:v>
                </c:pt>
                <c:pt idx="41">
                  <c:v>37839</c:v>
                </c:pt>
                <c:pt idx="42">
                  <c:v>37903</c:v>
                </c:pt>
                <c:pt idx="43">
                  <c:v>38064</c:v>
                </c:pt>
                <c:pt idx="44">
                  <c:v>38083</c:v>
                </c:pt>
                <c:pt idx="45">
                  <c:v>38096</c:v>
                </c:pt>
                <c:pt idx="46">
                  <c:v>38133</c:v>
                </c:pt>
                <c:pt idx="47">
                  <c:v>38183</c:v>
                </c:pt>
                <c:pt idx="48">
                  <c:v>38208</c:v>
                </c:pt>
                <c:pt idx="49">
                  <c:v>38268</c:v>
                </c:pt>
                <c:pt idx="50">
                  <c:v>38420</c:v>
                </c:pt>
                <c:pt idx="51">
                  <c:v>38470</c:v>
                </c:pt>
                <c:pt idx="52">
                  <c:v>38707</c:v>
                </c:pt>
                <c:pt idx="53">
                  <c:v>38721</c:v>
                </c:pt>
                <c:pt idx="54">
                  <c:v>38906</c:v>
                </c:pt>
                <c:pt idx="55">
                  <c:v>38935</c:v>
                </c:pt>
                <c:pt idx="56">
                  <c:v>39087</c:v>
                </c:pt>
                <c:pt idx="57">
                  <c:v>39094</c:v>
                </c:pt>
                <c:pt idx="58">
                  <c:v>39122</c:v>
                </c:pt>
                <c:pt idx="59">
                  <c:v>39417</c:v>
                </c:pt>
                <c:pt idx="60">
                  <c:v>39713</c:v>
                </c:pt>
                <c:pt idx="61">
                  <c:v>39735</c:v>
                </c:pt>
                <c:pt idx="62">
                  <c:v>39754</c:v>
                </c:pt>
                <c:pt idx="63">
                  <c:v>39892</c:v>
                </c:pt>
                <c:pt idx="64">
                  <c:v>40150</c:v>
                </c:pt>
                <c:pt idx="65">
                  <c:v>40478</c:v>
                </c:pt>
                <c:pt idx="66">
                  <c:v>40484</c:v>
                </c:pt>
                <c:pt idx="67">
                  <c:v>40577</c:v>
                </c:pt>
                <c:pt idx="68">
                  <c:v>40613</c:v>
                </c:pt>
                <c:pt idx="69">
                  <c:v>40707</c:v>
                </c:pt>
                <c:pt idx="70">
                  <c:v>40767</c:v>
                </c:pt>
                <c:pt idx="71">
                  <c:v>40792</c:v>
                </c:pt>
                <c:pt idx="72">
                  <c:v>40802</c:v>
                </c:pt>
                <c:pt idx="73">
                  <c:v>40802</c:v>
                </c:pt>
                <c:pt idx="74">
                  <c:v>40806</c:v>
                </c:pt>
                <c:pt idx="75">
                  <c:v>41190</c:v>
                </c:pt>
                <c:pt idx="76">
                  <c:v>41190</c:v>
                </c:pt>
                <c:pt idx="77">
                  <c:v>41310</c:v>
                </c:pt>
                <c:pt idx="78">
                  <c:v>41310</c:v>
                </c:pt>
                <c:pt idx="79">
                  <c:v>41188</c:v>
                </c:pt>
                <c:pt idx="80">
                  <c:v>41318</c:v>
                </c:pt>
              </c:numCache>
            </c:numRef>
          </c:cat>
          <c:val>
            <c:numRef>
              <c:f>'Edited means, poles only'!$G$3:$G$85</c:f>
              <c:numCache>
                <c:formatCode>General</c:formatCode>
                <c:ptCount val="83"/>
                <c:pt idx="1">
                  <c:v>4.99</c:v>
                </c:pt>
                <c:pt idx="2">
                  <c:v>4.99</c:v>
                </c:pt>
                <c:pt idx="3">
                  <c:v>4.71</c:v>
                </c:pt>
                <c:pt idx="4">
                  <c:v>4.6500000000000004</c:v>
                </c:pt>
                <c:pt idx="5">
                  <c:v>4.12</c:v>
                </c:pt>
                <c:pt idx="6">
                  <c:v>5.22</c:v>
                </c:pt>
                <c:pt idx="7">
                  <c:v>6.22</c:v>
                </c:pt>
                <c:pt idx="8" formatCode="0.00">
                  <c:v>5.37</c:v>
                </c:pt>
                <c:pt idx="9" formatCode="0.00">
                  <c:v>4.92</c:v>
                </c:pt>
                <c:pt idx="10" formatCode="0.00">
                  <c:v>4.5599999999999996</c:v>
                </c:pt>
                <c:pt idx="11" formatCode="0.00">
                  <c:v>4.45</c:v>
                </c:pt>
                <c:pt idx="12">
                  <c:v>4.71</c:v>
                </c:pt>
                <c:pt idx="13" formatCode="0.00">
                  <c:v>4.7</c:v>
                </c:pt>
                <c:pt idx="14">
                  <c:v>5.25</c:v>
                </c:pt>
                <c:pt idx="15" formatCode="0.00">
                  <c:v>4.82</c:v>
                </c:pt>
                <c:pt idx="16" formatCode="0.00">
                  <c:v>3.9</c:v>
                </c:pt>
                <c:pt idx="17" formatCode="0.00">
                  <c:v>4.17</c:v>
                </c:pt>
                <c:pt idx="18" formatCode="0.00">
                  <c:v>4.75</c:v>
                </c:pt>
                <c:pt idx="19" formatCode="0.00">
                  <c:v>4.8</c:v>
                </c:pt>
                <c:pt idx="20" formatCode="0.00">
                  <c:v>5.0999999999999996</c:v>
                </c:pt>
                <c:pt idx="21" formatCode="0.00">
                  <c:v>4.2</c:v>
                </c:pt>
                <c:pt idx="22" formatCode="0.00">
                  <c:v>4.75</c:v>
                </c:pt>
                <c:pt idx="23" formatCode="0.00">
                  <c:v>3.96</c:v>
                </c:pt>
                <c:pt idx="24" formatCode="0.00">
                  <c:v>4.29</c:v>
                </c:pt>
                <c:pt idx="25" formatCode="0.00">
                  <c:v>4.71</c:v>
                </c:pt>
                <c:pt idx="26" formatCode="0.00">
                  <c:v>4.57</c:v>
                </c:pt>
                <c:pt idx="27" formatCode="0.00">
                  <c:v>4.54</c:v>
                </c:pt>
                <c:pt idx="28" formatCode="0.00">
                  <c:v>5.09</c:v>
                </c:pt>
                <c:pt idx="29" formatCode="0.00">
                  <c:v>4.05</c:v>
                </c:pt>
                <c:pt idx="30" formatCode="0.00">
                  <c:v>4.29</c:v>
                </c:pt>
                <c:pt idx="31" formatCode="0.00">
                  <c:v>4.91</c:v>
                </c:pt>
                <c:pt idx="32" formatCode="0.00">
                  <c:v>4.78</c:v>
                </c:pt>
                <c:pt idx="33" formatCode="0.00">
                  <c:v>4.43</c:v>
                </c:pt>
                <c:pt idx="34" formatCode="0.00">
                  <c:v>5.14</c:v>
                </c:pt>
                <c:pt idx="35" formatCode="0.00">
                  <c:v>4.1900000000000004</c:v>
                </c:pt>
                <c:pt idx="36" formatCode="0.00">
                  <c:v>4.3600000000000003</c:v>
                </c:pt>
                <c:pt idx="37" formatCode="0.00">
                  <c:v>4.3</c:v>
                </c:pt>
                <c:pt idx="38" formatCode="0.00">
                  <c:v>4.91</c:v>
                </c:pt>
                <c:pt idx="39" formatCode="0.00">
                  <c:v>4.8899999999999997</c:v>
                </c:pt>
                <c:pt idx="40" formatCode="0.00">
                  <c:v>4.29</c:v>
                </c:pt>
                <c:pt idx="41" formatCode="0.00">
                  <c:v>4.47</c:v>
                </c:pt>
                <c:pt idx="42" formatCode="0.00">
                  <c:v>4.3600000000000003</c:v>
                </c:pt>
                <c:pt idx="43" formatCode="0.00">
                  <c:v>4.96</c:v>
                </c:pt>
                <c:pt idx="44" formatCode="0.00">
                  <c:v>4.8499999999999996</c:v>
                </c:pt>
                <c:pt idx="45" formatCode="0.00">
                  <c:v>4.2699999999999996</c:v>
                </c:pt>
                <c:pt idx="46" formatCode="0.00">
                  <c:v>4.4400000000000004</c:v>
                </c:pt>
                <c:pt idx="47" formatCode="0.00">
                  <c:v>4.5199999999999996</c:v>
                </c:pt>
                <c:pt idx="48" formatCode="0.00">
                  <c:v>4.4000000000000004</c:v>
                </c:pt>
                <c:pt idx="49" formatCode="0.00">
                  <c:v>4.6500000000000004</c:v>
                </c:pt>
                <c:pt idx="50" formatCode="0.00">
                  <c:v>4.45</c:v>
                </c:pt>
                <c:pt idx="51" formatCode="0.00">
                  <c:v>4.32</c:v>
                </c:pt>
                <c:pt idx="52" formatCode="0.00">
                  <c:v>4.75</c:v>
                </c:pt>
                <c:pt idx="53" formatCode="0.00">
                  <c:v>4.8899999999999997</c:v>
                </c:pt>
                <c:pt idx="54" formatCode="0.00">
                  <c:v>4.55</c:v>
                </c:pt>
                <c:pt idx="55" formatCode="0.00">
                  <c:v>4.33</c:v>
                </c:pt>
                <c:pt idx="56" formatCode="0.00">
                  <c:v>4.46</c:v>
                </c:pt>
                <c:pt idx="57" formatCode="0.00">
                  <c:v>4.5</c:v>
                </c:pt>
                <c:pt idx="58" formatCode="0.00">
                  <c:v>4.9000000000000004</c:v>
                </c:pt>
                <c:pt idx="59" formatCode="0.00">
                  <c:v>4.4000000000000004</c:v>
                </c:pt>
                <c:pt idx="60" formatCode="0.00">
                  <c:v>4.47</c:v>
                </c:pt>
                <c:pt idx="61" formatCode="0.00">
                  <c:v>4.37</c:v>
                </c:pt>
                <c:pt idx="62">
                  <c:v>5.43</c:v>
                </c:pt>
                <c:pt idx="63" formatCode="0.00">
                  <c:v>4.2330059999999996</c:v>
                </c:pt>
                <c:pt idx="64" formatCode="0.00">
                  <c:v>4.4800000000000004</c:v>
                </c:pt>
                <c:pt idx="65" formatCode="0.00">
                  <c:v>4.32</c:v>
                </c:pt>
                <c:pt idx="66" formatCode="0.00">
                  <c:v>4.6900000000000004</c:v>
                </c:pt>
                <c:pt idx="67" formatCode="0.00">
                  <c:v>4.6900000000000004</c:v>
                </c:pt>
                <c:pt idx="68" formatCode="0.00">
                  <c:v>4.97</c:v>
                </c:pt>
                <c:pt idx="69" formatCode="0.00">
                  <c:v>4.51</c:v>
                </c:pt>
                <c:pt idx="70" formatCode="0.00">
                  <c:v>4.2151051999999991</c:v>
                </c:pt>
                <c:pt idx="71" formatCode="0.00">
                  <c:v>4.1319855999999993</c:v>
                </c:pt>
                <c:pt idx="72" formatCode="0.00">
                  <c:v>3.988</c:v>
                </c:pt>
                <c:pt idx="73" formatCode="0.00">
                  <c:v>4.3187099999999994</c:v>
                </c:pt>
                <c:pt idx="74" formatCode="0.00">
                  <c:v>4.2973764000000001</c:v>
                </c:pt>
                <c:pt idx="75" formatCode="0.00">
                  <c:v>4.45</c:v>
                </c:pt>
                <c:pt idx="76" formatCode="0.00">
                  <c:v>3.96</c:v>
                </c:pt>
                <c:pt idx="77" formatCode="0.00">
                  <c:v>4.76</c:v>
                </c:pt>
                <c:pt idx="78" formatCode="0.00">
                  <c:v>3.65</c:v>
                </c:pt>
                <c:pt idx="79" formatCode="0.00">
                  <c:v>5.86</c:v>
                </c:pt>
                <c:pt idx="80" formatCode="0.00">
                  <c:v>4.42</c:v>
                </c:pt>
                <c:pt idx="82" formatCode="0.00">
                  <c:v>4.5408643569230778</c:v>
                </c:pt>
              </c:numCache>
            </c:numRef>
          </c:val>
          <c:smooth val="0"/>
        </c:ser>
        <c:dLbls>
          <c:showLegendKey val="0"/>
          <c:showVal val="0"/>
          <c:showCatName val="0"/>
          <c:showSerName val="0"/>
          <c:showPercent val="0"/>
          <c:showBubbleSize val="0"/>
        </c:dLbls>
        <c:marker val="1"/>
        <c:smooth val="0"/>
        <c:axId val="79638912"/>
        <c:axId val="79641984"/>
      </c:lineChart>
      <c:lineChart>
        <c:grouping val="standard"/>
        <c:varyColors val="0"/>
        <c:ser>
          <c:idx val="2"/>
          <c:order val="2"/>
          <c:tx>
            <c:v>Th ppm</c:v>
          </c:tx>
          <c:spPr>
            <a:ln w="12700">
              <a:solidFill>
                <a:srgbClr val="339966"/>
              </a:solidFill>
              <a:prstDash val="solid"/>
            </a:ln>
          </c:spPr>
          <c:marker>
            <c:symbol val="triangle"/>
            <c:size val="5"/>
            <c:spPr>
              <a:solidFill>
                <a:srgbClr val="339966"/>
              </a:solidFill>
              <a:ln>
                <a:solidFill>
                  <a:srgbClr val="339966"/>
                </a:solidFill>
                <a:prstDash val="solid"/>
              </a:ln>
            </c:spPr>
          </c:marker>
          <c:cat>
            <c:numRef>
              <c:f>'Edited means, poles only'!$A$3:$A$83</c:f>
              <c:numCache>
                <c:formatCode>m/d/yyyy</c:formatCode>
                <c:ptCount val="81"/>
                <c:pt idx="1">
                  <c:v>35501</c:v>
                </c:pt>
                <c:pt idx="2">
                  <c:v>35508</c:v>
                </c:pt>
                <c:pt idx="3">
                  <c:v>35566</c:v>
                </c:pt>
                <c:pt idx="4" formatCode="mmm\-yy">
                  <c:v>35612</c:v>
                </c:pt>
                <c:pt idx="5">
                  <c:v>35732</c:v>
                </c:pt>
                <c:pt idx="6">
                  <c:v>35801</c:v>
                </c:pt>
                <c:pt idx="7">
                  <c:v>35857</c:v>
                </c:pt>
                <c:pt idx="8">
                  <c:v>35877</c:v>
                </c:pt>
                <c:pt idx="9">
                  <c:v>35976</c:v>
                </c:pt>
                <c:pt idx="10">
                  <c:v>36046</c:v>
                </c:pt>
                <c:pt idx="11">
                  <c:v>36061</c:v>
                </c:pt>
                <c:pt idx="12">
                  <c:v>36095</c:v>
                </c:pt>
                <c:pt idx="13">
                  <c:v>36151</c:v>
                </c:pt>
                <c:pt idx="14">
                  <c:v>36182</c:v>
                </c:pt>
                <c:pt idx="15">
                  <c:v>36261</c:v>
                </c:pt>
                <c:pt idx="16">
                  <c:v>36334</c:v>
                </c:pt>
                <c:pt idx="17">
                  <c:v>36420</c:v>
                </c:pt>
                <c:pt idx="18">
                  <c:v>36453</c:v>
                </c:pt>
                <c:pt idx="19">
                  <c:v>36455</c:v>
                </c:pt>
                <c:pt idx="20">
                  <c:v>36628</c:v>
                </c:pt>
                <c:pt idx="21">
                  <c:v>36677</c:v>
                </c:pt>
                <c:pt idx="22">
                  <c:v>36709</c:v>
                </c:pt>
                <c:pt idx="23">
                  <c:v>36724</c:v>
                </c:pt>
                <c:pt idx="24">
                  <c:v>36803</c:v>
                </c:pt>
                <c:pt idx="25">
                  <c:v>36846</c:v>
                </c:pt>
                <c:pt idx="26">
                  <c:v>36851</c:v>
                </c:pt>
                <c:pt idx="27">
                  <c:v>36957</c:v>
                </c:pt>
                <c:pt idx="28">
                  <c:v>37008</c:v>
                </c:pt>
                <c:pt idx="29">
                  <c:v>37037</c:v>
                </c:pt>
                <c:pt idx="30">
                  <c:v>37043</c:v>
                </c:pt>
                <c:pt idx="31">
                  <c:v>37356</c:v>
                </c:pt>
                <c:pt idx="32">
                  <c:v>37365</c:v>
                </c:pt>
                <c:pt idx="33">
                  <c:v>37372</c:v>
                </c:pt>
                <c:pt idx="34">
                  <c:v>37395</c:v>
                </c:pt>
                <c:pt idx="35">
                  <c:v>37418</c:v>
                </c:pt>
                <c:pt idx="36">
                  <c:v>37484</c:v>
                </c:pt>
                <c:pt idx="37">
                  <c:v>37539</c:v>
                </c:pt>
                <c:pt idx="38">
                  <c:v>37641</c:v>
                </c:pt>
                <c:pt idx="39">
                  <c:v>37707</c:v>
                </c:pt>
                <c:pt idx="40">
                  <c:v>37764</c:v>
                </c:pt>
                <c:pt idx="41">
                  <c:v>37839</c:v>
                </c:pt>
                <c:pt idx="42">
                  <c:v>37903</c:v>
                </c:pt>
                <c:pt idx="43">
                  <c:v>38064</c:v>
                </c:pt>
                <c:pt idx="44">
                  <c:v>38083</c:v>
                </c:pt>
                <c:pt idx="45">
                  <c:v>38096</c:v>
                </c:pt>
                <c:pt idx="46">
                  <c:v>38133</c:v>
                </c:pt>
                <c:pt idx="47">
                  <c:v>38183</c:v>
                </c:pt>
                <c:pt idx="48">
                  <c:v>38208</c:v>
                </c:pt>
                <c:pt idx="49">
                  <c:v>38268</c:v>
                </c:pt>
                <c:pt idx="50">
                  <c:v>38420</c:v>
                </c:pt>
                <c:pt idx="51">
                  <c:v>38470</c:v>
                </c:pt>
                <c:pt idx="52">
                  <c:v>38707</c:v>
                </c:pt>
                <c:pt idx="53">
                  <c:v>38721</c:v>
                </c:pt>
                <c:pt idx="54">
                  <c:v>38906</c:v>
                </c:pt>
                <c:pt idx="55">
                  <c:v>38935</c:v>
                </c:pt>
                <c:pt idx="56">
                  <c:v>39087</c:v>
                </c:pt>
                <c:pt idx="57">
                  <c:v>39094</c:v>
                </c:pt>
                <c:pt idx="58">
                  <c:v>39122</c:v>
                </c:pt>
                <c:pt idx="59">
                  <c:v>39417</c:v>
                </c:pt>
                <c:pt idx="60">
                  <c:v>39713</c:v>
                </c:pt>
                <c:pt idx="61">
                  <c:v>39735</c:v>
                </c:pt>
                <c:pt idx="62">
                  <c:v>39754</c:v>
                </c:pt>
                <c:pt idx="63">
                  <c:v>39892</c:v>
                </c:pt>
                <c:pt idx="64">
                  <c:v>40150</c:v>
                </c:pt>
                <c:pt idx="65">
                  <c:v>40478</c:v>
                </c:pt>
                <c:pt idx="66">
                  <c:v>40484</c:v>
                </c:pt>
                <c:pt idx="67">
                  <c:v>40577</c:v>
                </c:pt>
                <c:pt idx="68">
                  <c:v>40613</c:v>
                </c:pt>
                <c:pt idx="69">
                  <c:v>40707</c:v>
                </c:pt>
                <c:pt idx="70">
                  <c:v>40767</c:v>
                </c:pt>
                <c:pt idx="71">
                  <c:v>40792</c:v>
                </c:pt>
                <c:pt idx="72">
                  <c:v>40802</c:v>
                </c:pt>
                <c:pt idx="73">
                  <c:v>40802</c:v>
                </c:pt>
                <c:pt idx="74">
                  <c:v>40806</c:v>
                </c:pt>
                <c:pt idx="75">
                  <c:v>41190</c:v>
                </c:pt>
                <c:pt idx="76">
                  <c:v>41190</c:v>
                </c:pt>
                <c:pt idx="77">
                  <c:v>41310</c:v>
                </c:pt>
                <c:pt idx="78">
                  <c:v>41310</c:v>
                </c:pt>
                <c:pt idx="79">
                  <c:v>41188</c:v>
                </c:pt>
                <c:pt idx="80">
                  <c:v>41318</c:v>
                </c:pt>
              </c:numCache>
            </c:numRef>
          </c:cat>
          <c:val>
            <c:numRef>
              <c:f>'Edited means, poles only'!$H$3:$H$85</c:f>
              <c:numCache>
                <c:formatCode>General</c:formatCode>
                <c:ptCount val="83"/>
                <c:pt idx="1">
                  <c:v>41.31</c:v>
                </c:pt>
                <c:pt idx="2">
                  <c:v>40.42</c:v>
                </c:pt>
                <c:pt idx="3">
                  <c:v>35.28</c:v>
                </c:pt>
                <c:pt idx="4">
                  <c:v>35.14</c:v>
                </c:pt>
                <c:pt idx="5">
                  <c:v>39.78</c:v>
                </c:pt>
                <c:pt idx="6">
                  <c:v>38.96</c:v>
                </c:pt>
                <c:pt idx="7">
                  <c:v>38.17</c:v>
                </c:pt>
                <c:pt idx="8" formatCode="0.00">
                  <c:v>38.520000000000003</c:v>
                </c:pt>
                <c:pt idx="9" formatCode="0.00">
                  <c:v>33.270000000000003</c:v>
                </c:pt>
                <c:pt idx="10" formatCode="0.00">
                  <c:v>35.21</c:v>
                </c:pt>
                <c:pt idx="11" formatCode="0.00">
                  <c:v>35.5</c:v>
                </c:pt>
                <c:pt idx="12">
                  <c:v>37.159999999999997</c:v>
                </c:pt>
                <c:pt idx="13" formatCode="0.00">
                  <c:v>38.33</c:v>
                </c:pt>
                <c:pt idx="14">
                  <c:v>36.96</c:v>
                </c:pt>
                <c:pt idx="15" formatCode="0.00">
                  <c:v>36.94</c:v>
                </c:pt>
                <c:pt idx="16" formatCode="0.00">
                  <c:v>32.39</c:v>
                </c:pt>
                <c:pt idx="17" formatCode="0.00">
                  <c:v>36.18</c:v>
                </c:pt>
                <c:pt idx="18" formatCode="0.00">
                  <c:v>36.28</c:v>
                </c:pt>
                <c:pt idx="19" formatCode="0.00">
                  <c:v>36.69</c:v>
                </c:pt>
                <c:pt idx="20" formatCode="0.00">
                  <c:v>37.29</c:v>
                </c:pt>
                <c:pt idx="21" formatCode="0.00">
                  <c:v>36.520000000000003</c:v>
                </c:pt>
                <c:pt idx="22" formatCode="0.00">
                  <c:v>34.69</c:v>
                </c:pt>
                <c:pt idx="23" formatCode="0.00">
                  <c:v>33.729999999999997</c:v>
                </c:pt>
                <c:pt idx="24" formatCode="0.00">
                  <c:v>36.67</c:v>
                </c:pt>
                <c:pt idx="25" formatCode="0.00">
                  <c:v>38</c:v>
                </c:pt>
                <c:pt idx="26" formatCode="0.00">
                  <c:v>38.04</c:v>
                </c:pt>
                <c:pt idx="27" formatCode="0.00">
                  <c:v>36.659999999999997</c:v>
                </c:pt>
                <c:pt idx="28" formatCode="0.00">
                  <c:v>35.270000000000003</c:v>
                </c:pt>
                <c:pt idx="29" formatCode="0.00">
                  <c:v>36.119999999999997</c:v>
                </c:pt>
                <c:pt idx="30" formatCode="0.00">
                  <c:v>32.85</c:v>
                </c:pt>
                <c:pt idx="31" formatCode="0.00">
                  <c:v>37.69</c:v>
                </c:pt>
                <c:pt idx="32" formatCode="0.00">
                  <c:v>36.01</c:v>
                </c:pt>
                <c:pt idx="33" formatCode="0.00">
                  <c:v>37.22</c:v>
                </c:pt>
                <c:pt idx="34" formatCode="0.00">
                  <c:v>36.25</c:v>
                </c:pt>
                <c:pt idx="35" formatCode="0.00">
                  <c:v>33.369999999999997</c:v>
                </c:pt>
                <c:pt idx="36" formatCode="0.00">
                  <c:v>35.770000000000003</c:v>
                </c:pt>
                <c:pt idx="37" formatCode="0.00">
                  <c:v>36.950000000000003</c:v>
                </c:pt>
                <c:pt idx="38" formatCode="0.00">
                  <c:v>38.65</c:v>
                </c:pt>
                <c:pt idx="39" formatCode="0.00">
                  <c:v>37.42</c:v>
                </c:pt>
                <c:pt idx="40" formatCode="0.00">
                  <c:v>33.96</c:v>
                </c:pt>
                <c:pt idx="41" formatCode="0.00">
                  <c:v>34.89</c:v>
                </c:pt>
                <c:pt idx="42" formatCode="0.00">
                  <c:v>37.380000000000003</c:v>
                </c:pt>
                <c:pt idx="43" formatCode="0.00">
                  <c:v>38.11</c:v>
                </c:pt>
                <c:pt idx="44" formatCode="0.00">
                  <c:v>38.6</c:v>
                </c:pt>
                <c:pt idx="45" formatCode="0.00">
                  <c:v>37.090000000000003</c:v>
                </c:pt>
                <c:pt idx="46" formatCode="0.00">
                  <c:v>34.14</c:v>
                </c:pt>
                <c:pt idx="47" formatCode="0.00">
                  <c:v>33.65</c:v>
                </c:pt>
                <c:pt idx="48" formatCode="0.00">
                  <c:v>35.67</c:v>
                </c:pt>
                <c:pt idx="49" formatCode="0.00">
                  <c:v>38.06</c:v>
                </c:pt>
                <c:pt idx="50" formatCode="0.00">
                  <c:v>38.409999999999997</c:v>
                </c:pt>
                <c:pt idx="51" formatCode="0.00">
                  <c:v>36.72</c:v>
                </c:pt>
                <c:pt idx="52" formatCode="0.00">
                  <c:v>38.04</c:v>
                </c:pt>
                <c:pt idx="53" formatCode="0.00">
                  <c:v>38.049999999999997</c:v>
                </c:pt>
                <c:pt idx="54" formatCode="0.00">
                  <c:v>36.53</c:v>
                </c:pt>
                <c:pt idx="55" formatCode="0.00">
                  <c:v>35.29</c:v>
                </c:pt>
                <c:pt idx="56" formatCode="0.00">
                  <c:v>35.130000000000003</c:v>
                </c:pt>
                <c:pt idx="57" formatCode="0.00">
                  <c:v>36.799999999999997</c:v>
                </c:pt>
                <c:pt idx="58" formatCode="0.00">
                  <c:v>37.200000000000003</c:v>
                </c:pt>
                <c:pt idx="59" formatCode="0.00">
                  <c:v>36.9</c:v>
                </c:pt>
                <c:pt idx="60" formatCode="0.00">
                  <c:v>35.270000000000003</c:v>
                </c:pt>
                <c:pt idx="61" formatCode="0.00">
                  <c:v>37.31</c:v>
                </c:pt>
                <c:pt idx="62">
                  <c:v>37.799999999999997</c:v>
                </c:pt>
                <c:pt idx="63" formatCode="0.00">
                  <c:v>36.023180000000004</c:v>
                </c:pt>
                <c:pt idx="64" formatCode="0.00">
                  <c:v>37.880000000000003</c:v>
                </c:pt>
                <c:pt idx="65" formatCode="0.00">
                  <c:v>36.75</c:v>
                </c:pt>
                <c:pt idx="66" formatCode="0.00">
                  <c:v>37.72</c:v>
                </c:pt>
                <c:pt idx="67" formatCode="0.00">
                  <c:v>37.97</c:v>
                </c:pt>
                <c:pt idx="68" formatCode="0.00">
                  <c:v>34.380000000000003</c:v>
                </c:pt>
                <c:pt idx="69" formatCode="0.00">
                  <c:v>32.03</c:v>
                </c:pt>
                <c:pt idx="70" formatCode="0.00">
                  <c:v>33.670668799999994</c:v>
                </c:pt>
                <c:pt idx="71" formatCode="0.00">
                  <c:v>34.998760799999992</c:v>
                </c:pt>
                <c:pt idx="72" formatCode="0.00">
                  <c:v>35.336000000000006</c:v>
                </c:pt>
                <c:pt idx="73" formatCode="0.00">
                  <c:v>36.899153600000005</c:v>
                </c:pt>
                <c:pt idx="74" formatCode="0.00">
                  <c:v>35.460012399999997</c:v>
                </c:pt>
                <c:pt idx="75" formatCode="0.00">
                  <c:v>37.76</c:v>
                </c:pt>
                <c:pt idx="76" formatCode="0.00">
                  <c:v>41.93</c:v>
                </c:pt>
                <c:pt idx="77" formatCode="0.00">
                  <c:v>36.93</c:v>
                </c:pt>
                <c:pt idx="78" formatCode="0.00">
                  <c:v>41.25</c:v>
                </c:pt>
                <c:pt idx="79" formatCode="0.00">
                  <c:v>36.83</c:v>
                </c:pt>
                <c:pt idx="80" formatCode="0.00">
                  <c:v>36.32</c:v>
                </c:pt>
                <c:pt idx="82" formatCode="0.00">
                  <c:v>36.267565778461538</c:v>
                </c:pt>
              </c:numCache>
            </c:numRef>
          </c:val>
          <c:smooth val="0"/>
        </c:ser>
        <c:dLbls>
          <c:showLegendKey val="0"/>
          <c:showVal val="0"/>
          <c:showCatName val="0"/>
          <c:showSerName val="0"/>
          <c:showPercent val="0"/>
          <c:showBubbleSize val="0"/>
        </c:dLbls>
        <c:marker val="1"/>
        <c:smooth val="0"/>
        <c:axId val="79648256"/>
        <c:axId val="79649792"/>
      </c:lineChart>
      <c:catAx>
        <c:axId val="796389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Date</a:t>
                </a:r>
              </a:p>
            </c:rich>
          </c:tx>
          <c:layout>
            <c:manualLayout>
              <c:xMode val="edge"/>
              <c:yMode val="edge"/>
              <c:x val="0.47795823665893267"/>
              <c:y val="0.9375736160188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79641984"/>
        <c:crosses val="autoZero"/>
        <c:auto val="0"/>
        <c:lblAlgn val="ctr"/>
        <c:lblOffset val="100"/>
        <c:tickLblSkip val="3"/>
        <c:tickMarkSkip val="1"/>
        <c:noMultiLvlLbl val="1"/>
      </c:catAx>
      <c:valAx>
        <c:axId val="7964198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K% U ppm</a:t>
                </a:r>
              </a:p>
            </c:rich>
          </c:tx>
          <c:layout>
            <c:manualLayout>
              <c:xMode val="edge"/>
              <c:yMode val="edge"/>
              <c:x val="1.1600928074245939E-2"/>
              <c:y val="0.409893992932862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9638912"/>
        <c:crosses val="autoZero"/>
        <c:crossBetween val="between"/>
      </c:valAx>
      <c:dateAx>
        <c:axId val="79648256"/>
        <c:scaling>
          <c:orientation val="minMax"/>
        </c:scaling>
        <c:delete val="1"/>
        <c:axPos val="b"/>
        <c:numFmt formatCode="General" sourceLinked="1"/>
        <c:majorTickMark val="out"/>
        <c:minorTickMark val="none"/>
        <c:tickLblPos val="none"/>
        <c:crossAx val="79649792"/>
        <c:crosses val="autoZero"/>
        <c:auto val="1"/>
        <c:lblOffset val="100"/>
        <c:baseTimeUnit val="days"/>
      </c:dateAx>
      <c:valAx>
        <c:axId val="79649792"/>
        <c:scaling>
          <c:orientation val="minMax"/>
          <c:min val="0"/>
        </c:scaling>
        <c:delete val="0"/>
        <c:axPos val="r"/>
        <c:title>
          <c:tx>
            <c:rich>
              <a:bodyPr/>
              <a:lstStyle/>
              <a:p>
                <a:pPr>
                  <a:defRPr sz="1175" b="1" i="0" u="none" strike="noStrike" baseline="0">
                    <a:solidFill>
                      <a:srgbClr val="000000"/>
                    </a:solidFill>
                    <a:latin typeface="Arial"/>
                    <a:ea typeface="Arial"/>
                    <a:cs typeface="Arial"/>
                  </a:defRPr>
                </a:pPr>
                <a:r>
                  <a:rPr lang="en-AU"/>
                  <a:t>Th ppm</a:t>
                </a:r>
              </a:p>
            </c:rich>
          </c:tx>
          <c:layout>
            <c:manualLayout>
              <c:xMode val="edge"/>
              <c:yMode val="edge"/>
              <c:x val="0.96287703016241288"/>
              <c:y val="0.4252061248527679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9648256"/>
        <c:crosses val="max"/>
        <c:crossBetween val="between"/>
      </c:valAx>
      <c:spPr>
        <a:noFill/>
        <a:ln w="12700">
          <a:solidFill>
            <a:srgbClr val="808080"/>
          </a:solidFill>
          <a:prstDash val="solid"/>
        </a:ln>
      </c:spPr>
    </c:plotArea>
    <c:legend>
      <c:legendPos val="r"/>
      <c:layout>
        <c:manualLayout>
          <c:xMode val="edge"/>
          <c:yMode val="edge"/>
          <c:x val="0.74864655839133787"/>
          <c:y val="0.64428739693757364"/>
          <c:w val="0.1214230471771075"/>
          <c:h val="0.144876325088339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Dry Conditions</a:t>
            </a:r>
          </a:p>
        </c:rich>
      </c:tx>
      <c:overlay val="0"/>
    </c:title>
    <c:autoTitleDeleted val="0"/>
    <c:plotArea>
      <c:layout/>
      <c:lineChart>
        <c:grouping val="standard"/>
        <c:varyColors val="0"/>
        <c:ser>
          <c:idx val="2"/>
          <c:order val="0"/>
          <c:tx>
            <c:v>K%</c:v>
          </c:tx>
          <c:spPr>
            <a:ln>
              <a:solidFill>
                <a:schemeClr val="tx2"/>
              </a:solidFill>
            </a:ln>
          </c:spPr>
          <c:marker>
            <c:spPr>
              <a:solidFill>
                <a:schemeClr val="tx2"/>
              </a:solidFill>
              <a:ln>
                <a:solidFill>
                  <a:schemeClr val="tx2"/>
                </a:solidFill>
              </a:ln>
            </c:spPr>
          </c:marker>
          <c:cat>
            <c:numRef>
              <c:f>'Means Dry  Conditions'!$C$4:$C$58</c:f>
              <c:numCache>
                <c:formatCode>0</c:formatCode>
                <c:ptCount val="5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numCache>
            </c:numRef>
          </c:cat>
          <c:val>
            <c:numRef>
              <c:f>'Means Dry  Conditions'!$E$4:$E$58</c:f>
              <c:numCache>
                <c:formatCode>0.00</c:formatCode>
                <c:ptCount val="55"/>
                <c:pt idx="0">
                  <c:v>2.99</c:v>
                </c:pt>
                <c:pt idx="1">
                  <c:v>3.01</c:v>
                </c:pt>
                <c:pt idx="2">
                  <c:v>3.07</c:v>
                </c:pt>
                <c:pt idx="3" formatCode="General">
                  <c:v>3.11</c:v>
                </c:pt>
                <c:pt idx="4">
                  <c:v>3.13</c:v>
                </c:pt>
                <c:pt idx="5" formatCode="General">
                  <c:v>3.14</c:v>
                </c:pt>
                <c:pt idx="6">
                  <c:v>3.19</c:v>
                </c:pt>
                <c:pt idx="7">
                  <c:v>2.96</c:v>
                </c:pt>
                <c:pt idx="8">
                  <c:v>3.03</c:v>
                </c:pt>
                <c:pt idx="9">
                  <c:v>3.08</c:v>
                </c:pt>
                <c:pt idx="10">
                  <c:v>3.19</c:v>
                </c:pt>
                <c:pt idx="11">
                  <c:v>3.12</c:v>
                </c:pt>
                <c:pt idx="12">
                  <c:v>3.1</c:v>
                </c:pt>
                <c:pt idx="13">
                  <c:v>3.19</c:v>
                </c:pt>
                <c:pt idx="14">
                  <c:v>3.16</c:v>
                </c:pt>
                <c:pt idx="15">
                  <c:v>3.2</c:v>
                </c:pt>
                <c:pt idx="16">
                  <c:v>3.17</c:v>
                </c:pt>
                <c:pt idx="17">
                  <c:v>3.07</c:v>
                </c:pt>
                <c:pt idx="18">
                  <c:v>3.18</c:v>
                </c:pt>
                <c:pt idx="19">
                  <c:v>3.15</c:v>
                </c:pt>
                <c:pt idx="20">
                  <c:v>3.29</c:v>
                </c:pt>
                <c:pt idx="21">
                  <c:v>3.29</c:v>
                </c:pt>
                <c:pt idx="22">
                  <c:v>3.12</c:v>
                </c:pt>
                <c:pt idx="23">
                  <c:v>3.28</c:v>
                </c:pt>
                <c:pt idx="24">
                  <c:v>3.34</c:v>
                </c:pt>
                <c:pt idx="25">
                  <c:v>3.03</c:v>
                </c:pt>
                <c:pt idx="26">
                  <c:v>3.13</c:v>
                </c:pt>
                <c:pt idx="27">
                  <c:v>3.16</c:v>
                </c:pt>
                <c:pt idx="28">
                  <c:v>3.07</c:v>
                </c:pt>
                <c:pt idx="29">
                  <c:v>2.98</c:v>
                </c:pt>
                <c:pt idx="30">
                  <c:v>3.05</c:v>
                </c:pt>
                <c:pt idx="31">
                  <c:v>3.15</c:v>
                </c:pt>
                <c:pt idx="32">
                  <c:v>3.1</c:v>
                </c:pt>
                <c:pt idx="33">
                  <c:v>3.12</c:v>
                </c:pt>
                <c:pt idx="34">
                  <c:v>3.15</c:v>
                </c:pt>
                <c:pt idx="35">
                  <c:v>3.08</c:v>
                </c:pt>
                <c:pt idx="36">
                  <c:v>2.97</c:v>
                </c:pt>
                <c:pt idx="37">
                  <c:v>2.94</c:v>
                </c:pt>
                <c:pt idx="38">
                  <c:v>3.1</c:v>
                </c:pt>
                <c:pt idx="39">
                  <c:v>3.2</c:v>
                </c:pt>
                <c:pt idx="40">
                  <c:v>3.2</c:v>
                </c:pt>
                <c:pt idx="41">
                  <c:v>3.14</c:v>
                </c:pt>
                <c:pt idx="42">
                  <c:v>3.146938</c:v>
                </c:pt>
                <c:pt idx="43">
                  <c:v>3.12</c:v>
                </c:pt>
                <c:pt idx="44">
                  <c:v>3.21</c:v>
                </c:pt>
                <c:pt idx="45">
                  <c:v>3.15</c:v>
                </c:pt>
                <c:pt idx="46">
                  <c:v>3.15</c:v>
                </c:pt>
                <c:pt idx="47">
                  <c:v>3</c:v>
                </c:pt>
                <c:pt idx="48">
                  <c:v>2.8443207999999993</c:v>
                </c:pt>
                <c:pt idx="49">
                  <c:v>2.8534211999999992</c:v>
                </c:pt>
                <c:pt idx="50">
                  <c:v>3.08</c:v>
                </c:pt>
                <c:pt idx="51">
                  <c:v>3.11</c:v>
                </c:pt>
                <c:pt idx="52">
                  <c:v>3.09</c:v>
                </c:pt>
                <c:pt idx="54">
                  <c:v>3.1110316981132082</c:v>
                </c:pt>
              </c:numCache>
            </c:numRef>
          </c:val>
          <c:smooth val="0"/>
        </c:ser>
        <c:ser>
          <c:idx val="0"/>
          <c:order val="1"/>
          <c:tx>
            <c:strRef>
              <c:f>'Means Dry  Conditions'!$F$1</c:f>
              <c:strCache>
                <c:ptCount val="1"/>
                <c:pt idx="0">
                  <c:v>Uppm</c:v>
                </c:pt>
              </c:strCache>
            </c:strRef>
          </c:tx>
          <c:spPr>
            <a:ln>
              <a:solidFill>
                <a:srgbClr val="FF0000"/>
              </a:solidFill>
            </a:ln>
          </c:spPr>
          <c:marker>
            <c:spPr>
              <a:solidFill>
                <a:srgbClr val="FF0000"/>
              </a:solidFill>
              <a:ln>
                <a:solidFill>
                  <a:srgbClr val="FF0000"/>
                </a:solidFill>
              </a:ln>
            </c:spPr>
          </c:marker>
          <c:val>
            <c:numRef>
              <c:f>'Means Dry  Conditions'!$F$4:$F$58</c:f>
              <c:numCache>
                <c:formatCode>0.00</c:formatCode>
                <c:ptCount val="55"/>
                <c:pt idx="0">
                  <c:v>4.92</c:v>
                </c:pt>
                <c:pt idx="1">
                  <c:v>4.5599999999999996</c:v>
                </c:pt>
                <c:pt idx="2">
                  <c:v>4.45</c:v>
                </c:pt>
                <c:pt idx="3" formatCode="General">
                  <c:v>4.71</c:v>
                </c:pt>
                <c:pt idx="4">
                  <c:v>4.7</c:v>
                </c:pt>
                <c:pt idx="5" formatCode="General">
                  <c:v>5.25</c:v>
                </c:pt>
                <c:pt idx="6">
                  <c:v>4.82</c:v>
                </c:pt>
                <c:pt idx="7">
                  <c:v>4.17</c:v>
                </c:pt>
                <c:pt idx="8">
                  <c:v>4.75</c:v>
                </c:pt>
                <c:pt idx="9">
                  <c:v>4.8</c:v>
                </c:pt>
                <c:pt idx="10">
                  <c:v>5.0999999999999996</c:v>
                </c:pt>
                <c:pt idx="11">
                  <c:v>4.2</c:v>
                </c:pt>
                <c:pt idx="12">
                  <c:v>4.29</c:v>
                </c:pt>
                <c:pt idx="13">
                  <c:v>4.71</c:v>
                </c:pt>
                <c:pt idx="14">
                  <c:v>4.57</c:v>
                </c:pt>
                <c:pt idx="15">
                  <c:v>4.54</c:v>
                </c:pt>
                <c:pt idx="16">
                  <c:v>5.09</c:v>
                </c:pt>
                <c:pt idx="17">
                  <c:v>4.05</c:v>
                </c:pt>
                <c:pt idx="18">
                  <c:v>4.91</c:v>
                </c:pt>
                <c:pt idx="19">
                  <c:v>4.78</c:v>
                </c:pt>
                <c:pt idx="20">
                  <c:v>4.43</c:v>
                </c:pt>
                <c:pt idx="21">
                  <c:v>5.14</c:v>
                </c:pt>
                <c:pt idx="22">
                  <c:v>4.3600000000000003</c:v>
                </c:pt>
                <c:pt idx="23">
                  <c:v>4.3</c:v>
                </c:pt>
                <c:pt idx="24">
                  <c:v>4.8899999999999997</c:v>
                </c:pt>
                <c:pt idx="25">
                  <c:v>4.3600000000000003</c:v>
                </c:pt>
                <c:pt idx="26">
                  <c:v>4.96</c:v>
                </c:pt>
                <c:pt idx="27">
                  <c:v>4.8499999999999996</c:v>
                </c:pt>
                <c:pt idx="28">
                  <c:v>4.2699999999999996</c:v>
                </c:pt>
                <c:pt idx="29">
                  <c:v>4.4000000000000004</c:v>
                </c:pt>
                <c:pt idx="30">
                  <c:v>4.6500000000000004</c:v>
                </c:pt>
                <c:pt idx="31">
                  <c:v>4.45</c:v>
                </c:pt>
                <c:pt idx="32">
                  <c:v>4.32</c:v>
                </c:pt>
                <c:pt idx="33">
                  <c:v>4.75</c:v>
                </c:pt>
                <c:pt idx="34">
                  <c:v>4.8899999999999997</c:v>
                </c:pt>
                <c:pt idx="35">
                  <c:v>4.55</c:v>
                </c:pt>
                <c:pt idx="36">
                  <c:v>4.33</c:v>
                </c:pt>
                <c:pt idx="37">
                  <c:v>4.46</c:v>
                </c:pt>
                <c:pt idx="38">
                  <c:v>4.5</c:v>
                </c:pt>
                <c:pt idx="39">
                  <c:v>4.9000000000000004</c:v>
                </c:pt>
                <c:pt idx="40">
                  <c:v>4.4000000000000004</c:v>
                </c:pt>
                <c:pt idx="41">
                  <c:v>4.37</c:v>
                </c:pt>
                <c:pt idx="42">
                  <c:v>4.2330059999999996</c:v>
                </c:pt>
                <c:pt idx="43">
                  <c:v>4.4800000000000004</c:v>
                </c:pt>
                <c:pt idx="44">
                  <c:v>4.32</c:v>
                </c:pt>
                <c:pt idx="45">
                  <c:v>4.6900000000000004</c:v>
                </c:pt>
                <c:pt idx="46">
                  <c:v>4.6900000000000004</c:v>
                </c:pt>
                <c:pt idx="47">
                  <c:v>4.97</c:v>
                </c:pt>
                <c:pt idx="48">
                  <c:v>4.1319855999999993</c:v>
                </c:pt>
                <c:pt idx="49">
                  <c:v>4.2973764000000001</c:v>
                </c:pt>
                <c:pt idx="50">
                  <c:v>4.45</c:v>
                </c:pt>
                <c:pt idx="51">
                  <c:v>4.76</c:v>
                </c:pt>
                <c:pt idx="52">
                  <c:v>4.42</c:v>
                </c:pt>
                <c:pt idx="54">
                  <c:v>4.5913654339622632</c:v>
                </c:pt>
              </c:numCache>
            </c:numRef>
          </c:val>
          <c:smooth val="0"/>
        </c:ser>
        <c:dLbls>
          <c:showLegendKey val="0"/>
          <c:showVal val="0"/>
          <c:showCatName val="0"/>
          <c:showSerName val="0"/>
          <c:showPercent val="0"/>
          <c:showBubbleSize val="0"/>
        </c:dLbls>
        <c:marker val="1"/>
        <c:smooth val="0"/>
        <c:axId val="79729024"/>
        <c:axId val="79730944"/>
      </c:lineChart>
      <c:lineChart>
        <c:grouping val="standard"/>
        <c:varyColors val="0"/>
        <c:ser>
          <c:idx val="1"/>
          <c:order val="2"/>
          <c:tx>
            <c:strRef>
              <c:f>'Means Dry  Conditions'!$G$1</c:f>
              <c:strCache>
                <c:ptCount val="1"/>
                <c:pt idx="0">
                  <c:v>Th ppm</c:v>
                </c:pt>
              </c:strCache>
            </c:strRef>
          </c:tx>
          <c:spPr>
            <a:ln>
              <a:solidFill>
                <a:srgbClr val="00B050"/>
              </a:solidFill>
            </a:ln>
          </c:spPr>
          <c:marker>
            <c:spPr>
              <a:solidFill>
                <a:srgbClr val="00B050"/>
              </a:solidFill>
              <a:ln>
                <a:solidFill>
                  <a:srgbClr val="00B050"/>
                </a:solidFill>
              </a:ln>
            </c:spPr>
          </c:marker>
          <c:val>
            <c:numRef>
              <c:f>'Means Dry  Conditions'!$G$4:$G$58</c:f>
              <c:numCache>
                <c:formatCode>0.00</c:formatCode>
                <c:ptCount val="55"/>
                <c:pt idx="0">
                  <c:v>33.270000000000003</c:v>
                </c:pt>
                <c:pt idx="1">
                  <c:v>35.21</c:v>
                </c:pt>
                <c:pt idx="2">
                  <c:v>35.5</c:v>
                </c:pt>
                <c:pt idx="3" formatCode="General">
                  <c:v>37.159999999999997</c:v>
                </c:pt>
                <c:pt idx="4">
                  <c:v>38.33</c:v>
                </c:pt>
                <c:pt idx="5" formatCode="General">
                  <c:v>36.96</c:v>
                </c:pt>
                <c:pt idx="6">
                  <c:v>36.94</c:v>
                </c:pt>
                <c:pt idx="7">
                  <c:v>36.18</c:v>
                </c:pt>
                <c:pt idx="8">
                  <c:v>36.28</c:v>
                </c:pt>
                <c:pt idx="9">
                  <c:v>36.69</c:v>
                </c:pt>
                <c:pt idx="10">
                  <c:v>37.29</c:v>
                </c:pt>
                <c:pt idx="11">
                  <c:v>36.520000000000003</c:v>
                </c:pt>
                <c:pt idx="12">
                  <c:v>36.67</c:v>
                </c:pt>
                <c:pt idx="13">
                  <c:v>38</c:v>
                </c:pt>
                <c:pt idx="14">
                  <c:v>38.04</c:v>
                </c:pt>
                <c:pt idx="15">
                  <c:v>36.659999999999997</c:v>
                </c:pt>
                <c:pt idx="16">
                  <c:v>35.270000000000003</c:v>
                </c:pt>
                <c:pt idx="17">
                  <c:v>36.119999999999997</c:v>
                </c:pt>
                <c:pt idx="18">
                  <c:v>37.69</c:v>
                </c:pt>
                <c:pt idx="19">
                  <c:v>36.01</c:v>
                </c:pt>
                <c:pt idx="20">
                  <c:v>37.22</c:v>
                </c:pt>
                <c:pt idx="21">
                  <c:v>36.25</c:v>
                </c:pt>
                <c:pt idx="22">
                  <c:v>35.770000000000003</c:v>
                </c:pt>
                <c:pt idx="23">
                  <c:v>36.950000000000003</c:v>
                </c:pt>
                <c:pt idx="24">
                  <c:v>37.42</c:v>
                </c:pt>
                <c:pt idx="25">
                  <c:v>37.380000000000003</c:v>
                </c:pt>
                <c:pt idx="26">
                  <c:v>38.11</c:v>
                </c:pt>
                <c:pt idx="27">
                  <c:v>38.6</c:v>
                </c:pt>
                <c:pt idx="28">
                  <c:v>37.090000000000003</c:v>
                </c:pt>
                <c:pt idx="29">
                  <c:v>35.67</c:v>
                </c:pt>
                <c:pt idx="30">
                  <c:v>38.06</c:v>
                </c:pt>
                <c:pt idx="31">
                  <c:v>38.409999999999997</c:v>
                </c:pt>
                <c:pt idx="32">
                  <c:v>36.72</c:v>
                </c:pt>
                <c:pt idx="33">
                  <c:v>38.04</c:v>
                </c:pt>
                <c:pt idx="34">
                  <c:v>38.049999999999997</c:v>
                </c:pt>
                <c:pt idx="35">
                  <c:v>36.53</c:v>
                </c:pt>
                <c:pt idx="36">
                  <c:v>35.29</c:v>
                </c:pt>
                <c:pt idx="37">
                  <c:v>35.130000000000003</c:v>
                </c:pt>
                <c:pt idx="38">
                  <c:v>36.799999999999997</c:v>
                </c:pt>
                <c:pt idx="39">
                  <c:v>37.200000000000003</c:v>
                </c:pt>
                <c:pt idx="40">
                  <c:v>36.9</c:v>
                </c:pt>
                <c:pt idx="41">
                  <c:v>37.31</c:v>
                </c:pt>
                <c:pt idx="42">
                  <c:v>36.023180000000004</c:v>
                </c:pt>
                <c:pt idx="43">
                  <c:v>37.880000000000003</c:v>
                </c:pt>
                <c:pt idx="44">
                  <c:v>36.75</c:v>
                </c:pt>
                <c:pt idx="45">
                  <c:v>37.72</c:v>
                </c:pt>
                <c:pt idx="46">
                  <c:v>37.97</c:v>
                </c:pt>
                <c:pt idx="47">
                  <c:v>34.380000000000003</c:v>
                </c:pt>
                <c:pt idx="48">
                  <c:v>34.998760799999992</c:v>
                </c:pt>
                <c:pt idx="49">
                  <c:v>35.460012399999997</c:v>
                </c:pt>
                <c:pt idx="50">
                  <c:v>37.76</c:v>
                </c:pt>
                <c:pt idx="51">
                  <c:v>36.93</c:v>
                </c:pt>
                <c:pt idx="52">
                  <c:v>36.32</c:v>
                </c:pt>
                <c:pt idx="54">
                  <c:v>36.752489683018872</c:v>
                </c:pt>
              </c:numCache>
            </c:numRef>
          </c:val>
          <c:smooth val="0"/>
        </c:ser>
        <c:dLbls>
          <c:showLegendKey val="0"/>
          <c:showVal val="0"/>
          <c:showCatName val="0"/>
          <c:showSerName val="0"/>
          <c:showPercent val="0"/>
          <c:showBubbleSize val="0"/>
        </c:dLbls>
        <c:marker val="1"/>
        <c:smooth val="0"/>
        <c:axId val="79755520"/>
        <c:axId val="79753600"/>
      </c:lineChart>
      <c:catAx>
        <c:axId val="79729024"/>
        <c:scaling>
          <c:orientation val="minMax"/>
        </c:scaling>
        <c:delete val="0"/>
        <c:axPos val="b"/>
        <c:numFmt formatCode="0" sourceLinked="1"/>
        <c:majorTickMark val="out"/>
        <c:minorTickMark val="none"/>
        <c:tickLblPos val="nextTo"/>
        <c:crossAx val="79730944"/>
        <c:crosses val="autoZero"/>
        <c:auto val="1"/>
        <c:lblAlgn val="ctr"/>
        <c:lblOffset val="100"/>
        <c:noMultiLvlLbl val="0"/>
      </c:catAx>
      <c:valAx>
        <c:axId val="79730944"/>
        <c:scaling>
          <c:orientation val="minMax"/>
          <c:max val="7"/>
        </c:scaling>
        <c:delete val="0"/>
        <c:axPos val="l"/>
        <c:majorGridlines/>
        <c:title>
          <c:tx>
            <c:rich>
              <a:bodyPr rot="-5400000" vert="horz"/>
              <a:lstStyle/>
              <a:p>
                <a:pPr>
                  <a:defRPr sz="1400"/>
                </a:pPr>
                <a:r>
                  <a:rPr lang="en-US" sz="1400"/>
                  <a:t>K%</a:t>
                </a:r>
                <a:r>
                  <a:rPr lang="en-US" sz="1400" baseline="0"/>
                  <a:t>  U ppm</a:t>
                </a:r>
                <a:endParaRPr lang="en-US" sz="1400"/>
              </a:p>
            </c:rich>
          </c:tx>
          <c:layout>
            <c:manualLayout>
              <c:xMode val="edge"/>
              <c:yMode val="edge"/>
              <c:x val="1.2295081967213115E-2"/>
              <c:y val="0.46871429512733503"/>
            </c:manualLayout>
          </c:layout>
          <c:overlay val="0"/>
        </c:title>
        <c:numFmt formatCode="0.00" sourceLinked="1"/>
        <c:majorTickMark val="out"/>
        <c:minorTickMark val="none"/>
        <c:tickLblPos val="nextTo"/>
        <c:crossAx val="79729024"/>
        <c:crosses val="autoZero"/>
        <c:crossBetween val="between"/>
      </c:valAx>
      <c:valAx>
        <c:axId val="79753600"/>
        <c:scaling>
          <c:orientation val="minMax"/>
          <c:max val="45"/>
          <c:min val="0"/>
        </c:scaling>
        <c:delete val="0"/>
        <c:axPos val="r"/>
        <c:title>
          <c:tx>
            <c:rich>
              <a:bodyPr rot="-5400000" vert="horz"/>
              <a:lstStyle/>
              <a:p>
                <a:pPr>
                  <a:defRPr/>
                </a:pPr>
                <a:r>
                  <a:rPr lang="en-AU" sz="1400"/>
                  <a:t>Th ppm</a:t>
                </a:r>
              </a:p>
            </c:rich>
          </c:tx>
          <c:layout>
            <c:manualLayout>
              <c:xMode val="edge"/>
              <c:yMode val="edge"/>
              <c:x val="0.87980852803235676"/>
              <c:y val="0.32530952459394458"/>
            </c:manualLayout>
          </c:layout>
          <c:overlay val="0"/>
        </c:title>
        <c:numFmt formatCode="0.00" sourceLinked="1"/>
        <c:majorTickMark val="out"/>
        <c:minorTickMark val="none"/>
        <c:tickLblPos val="nextTo"/>
        <c:crossAx val="79755520"/>
        <c:crosses val="max"/>
        <c:crossBetween val="between"/>
      </c:valAx>
      <c:catAx>
        <c:axId val="79755520"/>
        <c:scaling>
          <c:orientation val="minMax"/>
        </c:scaling>
        <c:delete val="1"/>
        <c:axPos val="b"/>
        <c:majorTickMark val="out"/>
        <c:minorTickMark val="none"/>
        <c:tickLblPos val="nextTo"/>
        <c:crossAx val="79753600"/>
        <c:crosses val="autoZero"/>
        <c:auto val="1"/>
        <c:lblAlgn val="ctr"/>
        <c:lblOffset val="100"/>
        <c:noMultiLvlLbl val="0"/>
      </c:catAx>
    </c:plotArea>
    <c:legend>
      <c:legendPos val="r"/>
      <c:layout>
        <c:manualLayout>
          <c:xMode val="edge"/>
          <c:yMode val="edge"/>
          <c:x val="0.88539595972634566"/>
          <c:y val="0.48193127532698582"/>
          <c:w val="8.3183275246331914E-2"/>
          <c:h val="0.11349108819556551"/>
        </c:manualLayout>
      </c:layout>
      <c:overlay val="0"/>
    </c:legend>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Chart Damp/Wet Conditions</a:t>
            </a:r>
          </a:p>
        </c:rich>
      </c:tx>
      <c:layout>
        <c:manualLayout>
          <c:xMode val="edge"/>
          <c:yMode val="edge"/>
          <c:x val="0.35240092939202267"/>
          <c:y val="2.9288702928870293E-2"/>
        </c:manualLayout>
      </c:layout>
      <c:overlay val="1"/>
    </c:title>
    <c:autoTitleDeleted val="0"/>
    <c:plotArea>
      <c:layout>
        <c:manualLayout>
          <c:layoutTarget val="inner"/>
          <c:xMode val="edge"/>
          <c:yMode val="edge"/>
          <c:x val="7.0370035712749024E-2"/>
          <c:y val="0.11527723783481039"/>
          <c:w val="0.78124058775439953"/>
          <c:h val="0.73607913550555137"/>
        </c:manualLayout>
      </c:layout>
      <c:scatterChart>
        <c:scatterStyle val="lineMarker"/>
        <c:varyColors val="0"/>
        <c:ser>
          <c:idx val="1"/>
          <c:order val="0"/>
          <c:tx>
            <c:strRef>
              <c:f>'Means Wet conditions.'!$C$3</c:f>
              <c:strCache>
                <c:ptCount val="1"/>
                <c:pt idx="0">
                  <c:v>K%</c:v>
                </c:pt>
              </c:strCache>
            </c:strRef>
          </c:tx>
          <c:xVal>
            <c:numRef>
              <c:f>'Means Wet conditions.'!$B$4:$B$19</c:f>
              <c:numCache>
                <c:formatCode>0</c:formatCode>
                <c:ptCount val="16"/>
                <c:pt idx="1">
                  <c:v>1</c:v>
                </c:pt>
                <c:pt idx="2">
                  <c:v>2</c:v>
                </c:pt>
                <c:pt idx="3">
                  <c:v>3</c:v>
                </c:pt>
                <c:pt idx="4">
                  <c:v>4</c:v>
                </c:pt>
                <c:pt idx="5">
                  <c:v>5</c:v>
                </c:pt>
                <c:pt idx="6">
                  <c:v>6</c:v>
                </c:pt>
                <c:pt idx="7">
                  <c:v>7</c:v>
                </c:pt>
                <c:pt idx="8">
                  <c:v>8</c:v>
                </c:pt>
                <c:pt idx="9">
                  <c:v>9</c:v>
                </c:pt>
                <c:pt idx="10">
                  <c:v>10</c:v>
                </c:pt>
                <c:pt idx="11">
                  <c:v>11</c:v>
                </c:pt>
                <c:pt idx="12">
                  <c:v>12</c:v>
                </c:pt>
                <c:pt idx="13" formatCode="General">
                  <c:v>13</c:v>
                </c:pt>
                <c:pt idx="14" formatCode="General">
                  <c:v>14</c:v>
                </c:pt>
                <c:pt idx="15" formatCode="General">
                  <c:v>15</c:v>
                </c:pt>
              </c:numCache>
            </c:numRef>
          </c:xVal>
          <c:yVal>
            <c:numRef>
              <c:f>'Means Wet conditions.'!$C$4:$C$19</c:f>
              <c:numCache>
                <c:formatCode>0.00</c:formatCode>
                <c:ptCount val="16"/>
                <c:pt idx="1">
                  <c:v>2.71</c:v>
                </c:pt>
                <c:pt idx="2">
                  <c:v>2.95</c:v>
                </c:pt>
                <c:pt idx="3">
                  <c:v>2.82</c:v>
                </c:pt>
                <c:pt idx="4">
                  <c:v>2.8</c:v>
                </c:pt>
                <c:pt idx="5">
                  <c:v>2.92</c:v>
                </c:pt>
                <c:pt idx="6">
                  <c:v>3.06</c:v>
                </c:pt>
                <c:pt idx="7">
                  <c:v>2.86</c:v>
                </c:pt>
                <c:pt idx="8">
                  <c:v>2.81</c:v>
                </c:pt>
                <c:pt idx="9">
                  <c:v>2.73</c:v>
                </c:pt>
                <c:pt idx="10">
                  <c:v>3.02</c:v>
                </c:pt>
                <c:pt idx="11">
                  <c:v>2.7743116000000003</c:v>
                </c:pt>
                <c:pt idx="12">
                  <c:v>2.8443207999999993</c:v>
                </c:pt>
                <c:pt idx="14">
                  <c:v>2.86</c:v>
                </c:pt>
              </c:numCache>
            </c:numRef>
          </c:yVal>
          <c:smooth val="0"/>
        </c:ser>
        <c:ser>
          <c:idx val="2"/>
          <c:order val="1"/>
          <c:tx>
            <c:strRef>
              <c:f>'Means Wet conditions.'!$D$3</c:f>
              <c:strCache>
                <c:ptCount val="1"/>
                <c:pt idx="0">
                  <c:v>U ppm</c:v>
                </c:pt>
              </c:strCache>
            </c:strRef>
          </c:tx>
          <c:xVal>
            <c:numRef>
              <c:f>'Means Wet conditions.'!$B$4:$B$18</c:f>
              <c:numCache>
                <c:formatCode>0</c:formatCode>
                <c:ptCount val="15"/>
                <c:pt idx="1">
                  <c:v>1</c:v>
                </c:pt>
                <c:pt idx="2">
                  <c:v>2</c:v>
                </c:pt>
                <c:pt idx="3">
                  <c:v>3</c:v>
                </c:pt>
                <c:pt idx="4">
                  <c:v>4</c:v>
                </c:pt>
                <c:pt idx="5">
                  <c:v>5</c:v>
                </c:pt>
                <c:pt idx="6">
                  <c:v>6</c:v>
                </c:pt>
                <c:pt idx="7">
                  <c:v>7</c:v>
                </c:pt>
                <c:pt idx="8">
                  <c:v>8</c:v>
                </c:pt>
                <c:pt idx="9">
                  <c:v>9</c:v>
                </c:pt>
                <c:pt idx="10">
                  <c:v>10</c:v>
                </c:pt>
                <c:pt idx="11">
                  <c:v>11</c:v>
                </c:pt>
                <c:pt idx="12">
                  <c:v>12</c:v>
                </c:pt>
                <c:pt idx="13" formatCode="General">
                  <c:v>13</c:v>
                </c:pt>
                <c:pt idx="14" formatCode="General">
                  <c:v>14</c:v>
                </c:pt>
              </c:numCache>
            </c:numRef>
          </c:xVal>
          <c:yVal>
            <c:numRef>
              <c:f>'Means Wet conditions.'!$D$4:$D$19</c:f>
              <c:numCache>
                <c:formatCode>0.00</c:formatCode>
                <c:ptCount val="16"/>
                <c:pt idx="1">
                  <c:v>3.9</c:v>
                </c:pt>
                <c:pt idx="2">
                  <c:v>4.75</c:v>
                </c:pt>
                <c:pt idx="3">
                  <c:v>3.96</c:v>
                </c:pt>
                <c:pt idx="4">
                  <c:v>4.29</c:v>
                </c:pt>
                <c:pt idx="5">
                  <c:v>4.1900000000000004</c:v>
                </c:pt>
                <c:pt idx="6">
                  <c:v>4.29</c:v>
                </c:pt>
                <c:pt idx="7">
                  <c:v>4.47</c:v>
                </c:pt>
                <c:pt idx="8">
                  <c:v>4.4400000000000004</c:v>
                </c:pt>
                <c:pt idx="9">
                  <c:v>4.5199999999999996</c:v>
                </c:pt>
                <c:pt idx="10">
                  <c:v>4.47</c:v>
                </c:pt>
                <c:pt idx="11">
                  <c:v>4.2151051999999991</c:v>
                </c:pt>
                <c:pt idx="12">
                  <c:v>4.1319855999999993</c:v>
                </c:pt>
                <c:pt idx="14">
                  <c:v>4.3</c:v>
                </c:pt>
              </c:numCache>
            </c:numRef>
          </c:yVal>
          <c:smooth val="0"/>
        </c:ser>
        <c:dLbls>
          <c:showLegendKey val="0"/>
          <c:showVal val="0"/>
          <c:showCatName val="0"/>
          <c:showSerName val="0"/>
          <c:showPercent val="0"/>
          <c:showBubbleSize val="0"/>
        </c:dLbls>
        <c:axId val="79821056"/>
        <c:axId val="79839232"/>
      </c:scatterChart>
      <c:scatterChart>
        <c:scatterStyle val="lineMarker"/>
        <c:varyColors val="0"/>
        <c:ser>
          <c:idx val="3"/>
          <c:order val="2"/>
          <c:tx>
            <c:strRef>
              <c:f>'Means Wet conditions.'!$E$3</c:f>
              <c:strCache>
                <c:ptCount val="1"/>
                <c:pt idx="0">
                  <c:v>Th ppm</c:v>
                </c:pt>
              </c:strCache>
            </c:strRef>
          </c:tx>
          <c:marker>
            <c:symbol val="square"/>
            <c:size val="7"/>
          </c:marker>
          <c:xVal>
            <c:numRef>
              <c:f>'Means Wet conditions.'!$B$4:$B$19</c:f>
              <c:numCache>
                <c:formatCode>0</c:formatCode>
                <c:ptCount val="16"/>
                <c:pt idx="1">
                  <c:v>1</c:v>
                </c:pt>
                <c:pt idx="2">
                  <c:v>2</c:v>
                </c:pt>
                <c:pt idx="3">
                  <c:v>3</c:v>
                </c:pt>
                <c:pt idx="4">
                  <c:v>4</c:v>
                </c:pt>
                <c:pt idx="5">
                  <c:v>5</c:v>
                </c:pt>
                <c:pt idx="6">
                  <c:v>6</c:v>
                </c:pt>
                <c:pt idx="7">
                  <c:v>7</c:v>
                </c:pt>
                <c:pt idx="8">
                  <c:v>8</c:v>
                </c:pt>
                <c:pt idx="9">
                  <c:v>9</c:v>
                </c:pt>
                <c:pt idx="10">
                  <c:v>10</c:v>
                </c:pt>
                <c:pt idx="11">
                  <c:v>11</c:v>
                </c:pt>
                <c:pt idx="12">
                  <c:v>12</c:v>
                </c:pt>
                <c:pt idx="13" formatCode="General">
                  <c:v>13</c:v>
                </c:pt>
                <c:pt idx="14" formatCode="General">
                  <c:v>14</c:v>
                </c:pt>
                <c:pt idx="15" formatCode="General">
                  <c:v>15</c:v>
                </c:pt>
              </c:numCache>
            </c:numRef>
          </c:xVal>
          <c:yVal>
            <c:numRef>
              <c:f>'Means Wet conditions.'!$E$4:$E$19</c:f>
              <c:numCache>
                <c:formatCode>0.00</c:formatCode>
                <c:ptCount val="16"/>
                <c:pt idx="1">
                  <c:v>32.39</c:v>
                </c:pt>
                <c:pt idx="2">
                  <c:v>34.69</c:v>
                </c:pt>
                <c:pt idx="3">
                  <c:v>33.729999999999997</c:v>
                </c:pt>
                <c:pt idx="4">
                  <c:v>32.85</c:v>
                </c:pt>
                <c:pt idx="5">
                  <c:v>33.369999999999997</c:v>
                </c:pt>
                <c:pt idx="6">
                  <c:v>33.96</c:v>
                </c:pt>
                <c:pt idx="7">
                  <c:v>34.89</c:v>
                </c:pt>
                <c:pt idx="8">
                  <c:v>34.14</c:v>
                </c:pt>
                <c:pt idx="9">
                  <c:v>33.65</c:v>
                </c:pt>
                <c:pt idx="10">
                  <c:v>35.270000000000003</c:v>
                </c:pt>
                <c:pt idx="11">
                  <c:v>33.670668799999994</c:v>
                </c:pt>
                <c:pt idx="12">
                  <c:v>34.998760799999992</c:v>
                </c:pt>
                <c:pt idx="14">
                  <c:v>33.97</c:v>
                </c:pt>
              </c:numCache>
            </c:numRef>
          </c:yVal>
          <c:smooth val="0"/>
        </c:ser>
        <c:dLbls>
          <c:showLegendKey val="0"/>
          <c:showVal val="0"/>
          <c:showCatName val="0"/>
          <c:showSerName val="0"/>
          <c:showPercent val="0"/>
          <c:showBubbleSize val="0"/>
        </c:dLbls>
        <c:axId val="79842304"/>
        <c:axId val="79840768"/>
      </c:scatterChart>
      <c:valAx>
        <c:axId val="79821056"/>
        <c:scaling>
          <c:orientation val="minMax"/>
        </c:scaling>
        <c:delete val="0"/>
        <c:axPos val="b"/>
        <c:numFmt formatCode="General" sourceLinked="0"/>
        <c:majorTickMark val="in"/>
        <c:minorTickMark val="none"/>
        <c:tickLblPos val="low"/>
        <c:txPr>
          <a:bodyPr rot="-5400000" vert="horz"/>
          <a:lstStyle/>
          <a:p>
            <a:pPr>
              <a:defRPr/>
            </a:pPr>
            <a:endParaRPr lang="en-US"/>
          </a:p>
        </c:txPr>
        <c:crossAx val="79839232"/>
        <c:crosses val="autoZero"/>
        <c:crossBetween val="midCat"/>
      </c:valAx>
      <c:valAx>
        <c:axId val="79839232"/>
        <c:scaling>
          <c:orientation val="minMax"/>
        </c:scaling>
        <c:delete val="0"/>
        <c:axPos val="l"/>
        <c:majorGridlines/>
        <c:title>
          <c:tx>
            <c:rich>
              <a:bodyPr rot="-5400000" vert="horz"/>
              <a:lstStyle/>
              <a:p>
                <a:pPr>
                  <a:defRPr sz="1200"/>
                </a:pPr>
                <a:r>
                  <a:rPr lang="en-AU" sz="1200"/>
                  <a:t>K% U ppm</a:t>
                </a:r>
              </a:p>
            </c:rich>
          </c:tx>
          <c:layout>
            <c:manualLayout>
              <c:xMode val="edge"/>
              <c:yMode val="edge"/>
              <c:x val="2.2486338797814209E-2"/>
              <c:y val="0.43135538497018416"/>
            </c:manualLayout>
          </c:layout>
          <c:overlay val="0"/>
        </c:title>
        <c:numFmt formatCode="General" sourceLinked="1"/>
        <c:majorTickMark val="out"/>
        <c:minorTickMark val="none"/>
        <c:tickLblPos val="nextTo"/>
        <c:crossAx val="79821056"/>
        <c:crosses val="autoZero"/>
        <c:crossBetween val="midCat"/>
        <c:majorUnit val="1"/>
      </c:valAx>
      <c:valAx>
        <c:axId val="79840768"/>
        <c:scaling>
          <c:orientation val="minMax"/>
          <c:max val="50"/>
          <c:min val="0"/>
        </c:scaling>
        <c:delete val="0"/>
        <c:axPos val="r"/>
        <c:title>
          <c:tx>
            <c:rich>
              <a:bodyPr rot="-5400000" vert="horz"/>
              <a:lstStyle/>
              <a:p>
                <a:pPr>
                  <a:defRPr sz="1200"/>
                </a:pPr>
                <a:r>
                  <a:rPr lang="en-AU" sz="1200"/>
                  <a:t>Th ppm</a:t>
                </a:r>
              </a:p>
            </c:rich>
          </c:tx>
          <c:layout>
            <c:manualLayout>
              <c:xMode val="edge"/>
              <c:yMode val="edge"/>
              <c:x val="0.89930984036831463"/>
              <c:y val="0.42846324910223044"/>
            </c:manualLayout>
          </c:layout>
          <c:overlay val="0"/>
        </c:title>
        <c:numFmt formatCode="General" sourceLinked="1"/>
        <c:majorTickMark val="out"/>
        <c:minorTickMark val="none"/>
        <c:tickLblPos val="nextTo"/>
        <c:crossAx val="79842304"/>
        <c:crosses val="max"/>
        <c:crossBetween val="midCat"/>
      </c:valAx>
      <c:valAx>
        <c:axId val="79842304"/>
        <c:scaling>
          <c:orientation val="minMax"/>
        </c:scaling>
        <c:delete val="1"/>
        <c:axPos val="b"/>
        <c:numFmt formatCode="General" sourceLinked="1"/>
        <c:majorTickMark val="out"/>
        <c:minorTickMark val="none"/>
        <c:tickLblPos val="nextTo"/>
        <c:crossAx val="79840768"/>
        <c:crosses val="autoZero"/>
        <c:crossBetween val="midCat"/>
      </c:valAx>
    </c:plotArea>
    <c:legend>
      <c:legendPos val="r"/>
      <c:layout>
        <c:manualLayout>
          <c:xMode val="edge"/>
          <c:yMode val="edge"/>
          <c:x val="0.89202164278645502"/>
          <c:y val="0.59388198860079722"/>
          <c:w val="9.2951034809173438E-2"/>
          <c:h val="0.11349108819556551"/>
        </c:manualLayout>
      </c:layout>
      <c:overlay val="0"/>
    </c:legend>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Profile of Low U against 10 year Mean U</a:t>
            </a:r>
          </a:p>
        </c:rich>
      </c:tx>
      <c:layout>
        <c:manualLayout>
          <c:xMode val="edge"/>
          <c:yMode val="edge"/>
          <c:x val="0.26124994621573944"/>
          <c:y val="3.3472803347280332E-2"/>
        </c:manualLayout>
      </c:layout>
      <c:overlay val="0"/>
    </c:title>
    <c:autoTitleDeleted val="0"/>
    <c:plotArea>
      <c:layout>
        <c:manualLayout>
          <c:layoutTarget val="inner"/>
          <c:xMode val="edge"/>
          <c:yMode val="edge"/>
          <c:x val="8.666784992039929E-2"/>
          <c:y val="0.11527723783481039"/>
          <c:w val="0.77884417624026503"/>
          <c:h val="0.75072348696998648"/>
        </c:manualLayout>
      </c:layout>
      <c:lineChart>
        <c:grouping val="standard"/>
        <c:varyColors val="0"/>
        <c:ser>
          <c:idx val="3"/>
          <c:order val="0"/>
          <c:tx>
            <c:v>10 year mean</c:v>
          </c:tx>
          <c:spPr>
            <a:ln>
              <a:solidFill>
                <a:srgbClr val="FF0000"/>
              </a:solidFill>
            </a:ln>
          </c:spPr>
          <c:marker>
            <c:symbol val="square"/>
            <c:size val="7"/>
            <c:spPr>
              <a:solidFill>
                <a:srgbClr val="FF0000"/>
              </a:solidFill>
            </c:spPr>
          </c:marker>
          <c:val>
            <c:numRef>
              <c:f>'Edited poles only'!$H$57:$H$84</c:f>
              <c:numCache>
                <c:formatCode>0.00</c:formatCode>
                <c:ptCount val="28"/>
                <c:pt idx="0">
                  <c:v>6.6078572972972989</c:v>
                </c:pt>
                <c:pt idx="1">
                  <c:v>3.1693013513513506</c:v>
                </c:pt>
                <c:pt idx="2">
                  <c:v>4.1006864864864863</c:v>
                </c:pt>
                <c:pt idx="3">
                  <c:v>3.5770148648648648</c:v>
                </c:pt>
                <c:pt idx="4">
                  <c:v>3.8653594594594596</c:v>
                </c:pt>
                <c:pt idx="5">
                  <c:v>4.4290332432432438</c:v>
                </c:pt>
                <c:pt idx="6">
                  <c:v>5.413756486486486</c:v>
                </c:pt>
                <c:pt idx="7">
                  <c:v>4.4759086486486472</c:v>
                </c:pt>
                <c:pt idx="8">
                  <c:v>4.4780948648648629</c:v>
                </c:pt>
                <c:pt idx="9">
                  <c:v>4.5381002702702693</c:v>
                </c:pt>
                <c:pt idx="10">
                  <c:v>3.3741856756756752</c:v>
                </c:pt>
                <c:pt idx="11">
                  <c:v>4.3218454054054067</c:v>
                </c:pt>
                <c:pt idx="12">
                  <c:v>3.9439054054054061</c:v>
                </c:pt>
                <c:pt idx="13">
                  <c:v>5.1559372972972968</c:v>
                </c:pt>
                <c:pt idx="14">
                  <c:v>4.0052608108108094</c:v>
                </c:pt>
                <c:pt idx="15">
                  <c:v>3.8685616216216214</c:v>
                </c:pt>
                <c:pt idx="16">
                  <c:v>7.669859729729728</c:v>
                </c:pt>
                <c:pt idx="17">
                  <c:v>7.4678562162162176</c:v>
                </c:pt>
                <c:pt idx="18">
                  <c:v>3.2056948648648649</c:v>
                </c:pt>
                <c:pt idx="19">
                  <c:v>4.6805924324324319</c:v>
                </c:pt>
                <c:pt idx="20">
                  <c:v>4.5664340540540547</c:v>
                </c:pt>
                <c:pt idx="21">
                  <c:v>5.4412527027027027</c:v>
                </c:pt>
                <c:pt idx="22">
                  <c:v>4.4597883783783798</c:v>
                </c:pt>
                <c:pt idx="23">
                  <c:v>3.7411975675675682</c:v>
                </c:pt>
                <c:pt idx="24">
                  <c:v>3.5181681081081093</c:v>
                </c:pt>
                <c:pt idx="27">
                  <c:v>4.5630261297297299</c:v>
                </c:pt>
              </c:numCache>
            </c:numRef>
          </c:val>
          <c:smooth val="0"/>
        </c:ser>
        <c:ser>
          <c:idx val="0"/>
          <c:order val="1"/>
          <c:tx>
            <c:strRef>
              <c:f>'Edited means, poles only'!$A$32</c:f>
              <c:strCache>
                <c:ptCount val="1"/>
                <c:pt idx="0">
                  <c:v>26/05/2001</c:v>
                </c:pt>
              </c:strCache>
            </c:strRef>
          </c:tx>
          <c:val>
            <c:numRef>
              <c:f>'Edited poles only'!$DL$6:$DL$33</c:f>
              <c:numCache>
                <c:formatCode>0.0</c:formatCode>
                <c:ptCount val="28"/>
                <c:pt idx="0">
                  <c:v>4.67</c:v>
                </c:pt>
                <c:pt idx="1">
                  <c:v>3.75</c:v>
                </c:pt>
                <c:pt idx="2">
                  <c:v>3.53</c:v>
                </c:pt>
                <c:pt idx="3">
                  <c:v>2.61</c:v>
                </c:pt>
                <c:pt idx="4">
                  <c:v>3.53</c:v>
                </c:pt>
                <c:pt idx="5">
                  <c:v>3.66</c:v>
                </c:pt>
                <c:pt idx="6">
                  <c:v>5.26</c:v>
                </c:pt>
                <c:pt idx="7">
                  <c:v>4.8499999999999996</c:v>
                </c:pt>
                <c:pt idx="8">
                  <c:v>4.05</c:v>
                </c:pt>
                <c:pt idx="9">
                  <c:v>3.34</c:v>
                </c:pt>
                <c:pt idx="10">
                  <c:v>2.79</c:v>
                </c:pt>
                <c:pt idx="11">
                  <c:v>4.71</c:v>
                </c:pt>
                <c:pt idx="12">
                  <c:v>2.39</c:v>
                </c:pt>
                <c:pt idx="13">
                  <c:v>6.02</c:v>
                </c:pt>
                <c:pt idx="14">
                  <c:v>3.1</c:v>
                </c:pt>
                <c:pt idx="15">
                  <c:v>3.55</c:v>
                </c:pt>
                <c:pt idx="16">
                  <c:v>6.8</c:v>
                </c:pt>
                <c:pt idx="17">
                  <c:v>6.58</c:v>
                </c:pt>
                <c:pt idx="18">
                  <c:v>2.73</c:v>
                </c:pt>
                <c:pt idx="19">
                  <c:v>3.06</c:v>
                </c:pt>
                <c:pt idx="20">
                  <c:v>4.1399999999999997</c:v>
                </c:pt>
                <c:pt idx="21">
                  <c:v>4.67</c:v>
                </c:pt>
                <c:pt idx="22">
                  <c:v>5.55</c:v>
                </c:pt>
                <c:pt idx="23">
                  <c:v>2.57</c:v>
                </c:pt>
                <c:pt idx="24">
                  <c:v>3.23</c:v>
                </c:pt>
                <c:pt idx="27" formatCode="0.00">
                  <c:v>4.0456000000000003</c:v>
                </c:pt>
              </c:numCache>
            </c:numRef>
          </c:val>
          <c:smooth val="0"/>
        </c:ser>
        <c:dLbls>
          <c:showLegendKey val="0"/>
          <c:showVal val="0"/>
          <c:showCatName val="0"/>
          <c:showSerName val="0"/>
          <c:showPercent val="0"/>
          <c:showBubbleSize val="0"/>
        </c:dLbls>
        <c:marker val="1"/>
        <c:smooth val="0"/>
        <c:axId val="81830272"/>
        <c:axId val="81832192"/>
      </c:lineChart>
      <c:catAx>
        <c:axId val="81830272"/>
        <c:scaling>
          <c:orientation val="minMax"/>
        </c:scaling>
        <c:delete val="0"/>
        <c:axPos val="b"/>
        <c:title>
          <c:tx>
            <c:rich>
              <a:bodyPr/>
              <a:lstStyle/>
              <a:p>
                <a:pPr>
                  <a:defRPr/>
                </a:pPr>
                <a:r>
                  <a:rPr lang="en-US"/>
                  <a:t>Reading</a:t>
                </a:r>
              </a:p>
            </c:rich>
          </c:tx>
          <c:overlay val="0"/>
        </c:title>
        <c:majorTickMark val="out"/>
        <c:minorTickMark val="none"/>
        <c:tickLblPos val="nextTo"/>
        <c:crossAx val="81832192"/>
        <c:crosses val="autoZero"/>
        <c:auto val="1"/>
        <c:lblAlgn val="ctr"/>
        <c:lblOffset val="100"/>
        <c:noMultiLvlLbl val="0"/>
      </c:catAx>
      <c:valAx>
        <c:axId val="81832192"/>
        <c:scaling>
          <c:orientation val="minMax"/>
        </c:scaling>
        <c:delete val="0"/>
        <c:axPos val="l"/>
        <c:majorGridlines/>
        <c:title>
          <c:tx>
            <c:rich>
              <a:bodyPr rot="0" vert="wordArtVert"/>
              <a:lstStyle/>
              <a:p>
                <a:pPr>
                  <a:defRPr/>
                </a:pPr>
                <a:r>
                  <a:rPr lang="en-US"/>
                  <a:t>U ppm</a:t>
                </a:r>
              </a:p>
            </c:rich>
          </c:tx>
          <c:overlay val="0"/>
        </c:title>
        <c:numFmt formatCode="0.00" sourceLinked="1"/>
        <c:majorTickMark val="out"/>
        <c:minorTickMark val="none"/>
        <c:tickLblPos val="nextTo"/>
        <c:crossAx val="81830272"/>
        <c:crosses val="autoZero"/>
        <c:crossBetween val="between"/>
      </c:valAx>
    </c:plotArea>
    <c:legend>
      <c:legendPos val="r"/>
      <c:overlay val="0"/>
    </c:legend>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variation from Means</a:t>
            </a:r>
          </a:p>
        </c:rich>
      </c:tx>
      <c:layout>
        <c:manualLayout>
          <c:xMode val="edge"/>
          <c:yMode val="edge"/>
          <c:x val="0.30127726862011101"/>
          <c:y val="5.8577405857740586E-2"/>
        </c:manualLayout>
      </c:layout>
      <c:overlay val="0"/>
    </c:title>
    <c:autoTitleDeleted val="0"/>
    <c:plotArea>
      <c:layout>
        <c:manualLayout>
          <c:layoutTarget val="inner"/>
          <c:xMode val="edge"/>
          <c:yMode val="edge"/>
          <c:x val="6.3812658663568694E-2"/>
          <c:y val="0.18640694494778112"/>
          <c:w val="0.81390774923626352"/>
          <c:h val="0.67213702105228479"/>
        </c:manualLayout>
      </c:layout>
      <c:scatterChart>
        <c:scatterStyle val="lineMarker"/>
        <c:varyColors val="0"/>
        <c:ser>
          <c:idx val="0"/>
          <c:order val="0"/>
          <c:tx>
            <c:v>Potassium</c:v>
          </c:tx>
          <c:xVal>
            <c:numRef>
              <c:f>'Edited means, poles only'!$M$4:$M$83</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formatCode="0">
                  <c:v>72</c:v>
                </c:pt>
                <c:pt idx="72">
                  <c:v>73</c:v>
                </c:pt>
                <c:pt idx="73">
                  <c:v>74</c:v>
                </c:pt>
                <c:pt idx="74">
                  <c:v>75</c:v>
                </c:pt>
                <c:pt idx="75">
                  <c:v>76</c:v>
                </c:pt>
                <c:pt idx="76">
                  <c:v>77</c:v>
                </c:pt>
                <c:pt idx="77">
                  <c:v>78</c:v>
                </c:pt>
                <c:pt idx="78">
                  <c:v>79</c:v>
                </c:pt>
                <c:pt idx="79" formatCode="0">
                  <c:v>80</c:v>
                </c:pt>
              </c:numCache>
            </c:numRef>
          </c:xVal>
          <c:yVal>
            <c:numRef>
              <c:f>'Edited means, poles only'!$R$4:$R$83</c:f>
              <c:numCache>
                <c:formatCode>0.000</c:formatCode>
                <c:ptCount val="80"/>
                <c:pt idx="0">
                  <c:v>20.327303751289676</c:v>
                </c:pt>
                <c:pt idx="1">
                  <c:v>16.414220702467244</c:v>
                </c:pt>
                <c:pt idx="2">
                  <c:v>2.3923397775202178</c:v>
                </c:pt>
                <c:pt idx="3">
                  <c:v>7.6097838426167783</c:v>
                </c:pt>
                <c:pt idx="4">
                  <c:v>8.5880546048223945</c:v>
                </c:pt>
                <c:pt idx="5">
                  <c:v>16.088130448398715</c:v>
                </c:pt>
                <c:pt idx="6">
                  <c:v>8.9141448588909231</c:v>
                </c:pt>
                <c:pt idx="7">
                  <c:v>8.9141448588909231</c:v>
                </c:pt>
                <c:pt idx="8">
                  <c:v>-2.499014033507815</c:v>
                </c:pt>
                <c:pt idx="9">
                  <c:v>-1.8468335253707577</c:v>
                </c:pt>
                <c:pt idx="10">
                  <c:v>0.10970799904045833</c:v>
                </c:pt>
                <c:pt idx="11">
                  <c:v>1.4140690153146023</c:v>
                </c:pt>
                <c:pt idx="12">
                  <c:v>2.0662495234516745</c:v>
                </c:pt>
                <c:pt idx="13">
                  <c:v>2.3923397775202178</c:v>
                </c:pt>
                <c:pt idx="14">
                  <c:v>4.0227910478628903</c:v>
                </c:pt>
                <c:pt idx="15">
                  <c:v>-11.629541147426824</c:v>
                </c:pt>
                <c:pt idx="16">
                  <c:v>-3.4772847957134303</c:v>
                </c:pt>
                <c:pt idx="17">
                  <c:v>-1.1946530172336858</c:v>
                </c:pt>
                <c:pt idx="18">
                  <c:v>0.43579825310900155</c:v>
                </c:pt>
                <c:pt idx="19">
                  <c:v>4.0227910478628903</c:v>
                </c:pt>
                <c:pt idx="20">
                  <c:v>1.7401592693831456</c:v>
                </c:pt>
                <c:pt idx="21">
                  <c:v>-3.8033750497819594</c:v>
                </c:pt>
                <c:pt idx="22">
                  <c:v>-8.0425483526729344</c:v>
                </c:pt>
                <c:pt idx="23">
                  <c:v>1.0879787612460736</c:v>
                </c:pt>
                <c:pt idx="24">
                  <c:v>4.0227910478628903</c:v>
                </c:pt>
                <c:pt idx="25">
                  <c:v>3.0445202856572897</c:v>
                </c:pt>
                <c:pt idx="26">
                  <c:v>4.3488813019314332</c:v>
                </c:pt>
                <c:pt idx="27">
                  <c:v>3.3706105397258184</c:v>
                </c:pt>
                <c:pt idx="28">
                  <c:v>0.10970799904045833</c:v>
                </c:pt>
                <c:pt idx="29">
                  <c:v>-8.6947288608100077</c:v>
                </c:pt>
                <c:pt idx="30">
                  <c:v>3.6967007937943617</c:v>
                </c:pt>
                <c:pt idx="31">
                  <c:v>2.7184300315887464</c:v>
                </c:pt>
                <c:pt idx="32">
                  <c:v>7.2836935885482497</c:v>
                </c:pt>
                <c:pt idx="33">
                  <c:v>7.2836935885482497</c:v>
                </c:pt>
                <c:pt idx="34">
                  <c:v>-4.7816458119875742</c:v>
                </c:pt>
                <c:pt idx="35">
                  <c:v>1.7401592693831456</c:v>
                </c:pt>
                <c:pt idx="36">
                  <c:v>6.9576033344797068</c:v>
                </c:pt>
                <c:pt idx="37">
                  <c:v>7.9358740966853221</c:v>
                </c:pt>
                <c:pt idx="38">
                  <c:v>8.9141448588909231</c:v>
                </c:pt>
                <c:pt idx="39">
                  <c:v>-0.21638225502807043</c:v>
                </c:pt>
                <c:pt idx="40">
                  <c:v>-6.7381873363987905</c:v>
                </c:pt>
                <c:pt idx="41">
                  <c:v>-1.1946530172336858</c:v>
                </c:pt>
                <c:pt idx="42">
                  <c:v>2.0662495234516745</c:v>
                </c:pt>
                <c:pt idx="43">
                  <c:v>3.0445202856572897</c:v>
                </c:pt>
                <c:pt idx="44">
                  <c:v>0.10970799904045833</c:v>
                </c:pt>
                <c:pt idx="45">
                  <c:v>-8.3686386067414631</c:v>
                </c:pt>
                <c:pt idx="46">
                  <c:v>-10.977360639289751</c:v>
                </c:pt>
                <c:pt idx="47">
                  <c:v>-2.8251042875763583</c:v>
                </c:pt>
                <c:pt idx="48">
                  <c:v>-0.54247250909661371</c:v>
                </c:pt>
                <c:pt idx="49">
                  <c:v>2.7184300315887464</c:v>
                </c:pt>
                <c:pt idx="50">
                  <c:v>1.0879787612460736</c:v>
                </c:pt>
                <c:pt idx="51">
                  <c:v>1.7401592693831456</c:v>
                </c:pt>
                <c:pt idx="52">
                  <c:v>2.7184300315887464</c:v>
                </c:pt>
                <c:pt idx="53">
                  <c:v>0.43579825310900155</c:v>
                </c:pt>
                <c:pt idx="54">
                  <c:v>-3.151194541644887</c:v>
                </c:pt>
                <c:pt idx="55">
                  <c:v>-4.1294653038505027</c:v>
                </c:pt>
                <c:pt idx="56">
                  <c:v>1.0879787612460736</c:v>
                </c:pt>
                <c:pt idx="57">
                  <c:v>4.3488813019314332</c:v>
                </c:pt>
                <c:pt idx="58">
                  <c:v>4.3488813019314332</c:v>
                </c:pt>
                <c:pt idx="59">
                  <c:v>-1.5207432713022144</c:v>
                </c:pt>
                <c:pt idx="60">
                  <c:v>2.3923397775202178</c:v>
                </c:pt>
                <c:pt idx="61">
                  <c:v>8.5880546048223945</c:v>
                </c:pt>
                <c:pt idx="62">
                  <c:v>2.6185811957929639</c:v>
                </c:pt>
                <c:pt idx="63">
                  <c:v>1.7401592693831456</c:v>
                </c:pt>
                <c:pt idx="64">
                  <c:v>4.6749715559999627</c:v>
                </c:pt>
                <c:pt idx="65">
                  <c:v>2.7184300315887464</c:v>
                </c:pt>
                <c:pt idx="66">
                  <c:v>2.7184300315887464</c:v>
                </c:pt>
                <c:pt idx="67">
                  <c:v>-2.1729237794392864</c:v>
                </c:pt>
                <c:pt idx="68">
                  <c:v>4.6749715559999627</c:v>
                </c:pt>
                <c:pt idx="69">
                  <c:v>-9.5324025490714082</c:v>
                </c:pt>
                <c:pt idx="70">
                  <c:v>-7.2494707675579475</c:v>
                </c:pt>
                <c:pt idx="71">
                  <c:v>-1.9120515761844576</c:v>
                </c:pt>
                <c:pt idx="72">
                  <c:v>-2.4231654404114722</c:v>
                </c:pt>
                <c:pt idx="73">
                  <c:v>-6.9527155927454203</c:v>
                </c:pt>
                <c:pt idx="74">
                  <c:v>0.43579825310900155</c:v>
                </c:pt>
                <c:pt idx="75">
                  <c:v>16.740310956535787</c:v>
                </c:pt>
                <c:pt idx="76">
                  <c:v>1.4140690153146023</c:v>
                </c:pt>
                <c:pt idx="77">
                  <c:v>16.088130448398715</c:v>
                </c:pt>
                <c:pt idx="78">
                  <c:v>15.109859686193101</c:v>
                </c:pt>
                <c:pt idx="79">
                  <c:v>0.76188850717753032</c:v>
                </c:pt>
              </c:numCache>
            </c:numRef>
          </c:yVal>
          <c:smooth val="0"/>
        </c:ser>
        <c:ser>
          <c:idx val="1"/>
          <c:order val="1"/>
          <c:tx>
            <c:v>Uranium</c:v>
          </c:tx>
          <c:xVal>
            <c:numRef>
              <c:f>'Edited means, poles only'!$M$4:$M$83</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formatCode="0">
                  <c:v>72</c:v>
                </c:pt>
                <c:pt idx="72">
                  <c:v>73</c:v>
                </c:pt>
                <c:pt idx="73">
                  <c:v>74</c:v>
                </c:pt>
                <c:pt idx="74">
                  <c:v>75</c:v>
                </c:pt>
                <c:pt idx="75">
                  <c:v>76</c:v>
                </c:pt>
                <c:pt idx="76">
                  <c:v>77</c:v>
                </c:pt>
                <c:pt idx="77">
                  <c:v>78</c:v>
                </c:pt>
                <c:pt idx="78">
                  <c:v>79</c:v>
                </c:pt>
                <c:pt idx="79" formatCode="0">
                  <c:v>80</c:v>
                </c:pt>
              </c:numCache>
            </c:numRef>
          </c:xVal>
          <c:yVal>
            <c:numRef>
              <c:f>'Edited means, poles only'!$S$4:$S$83</c:f>
              <c:numCache>
                <c:formatCode>0.000</c:formatCode>
                <c:ptCount val="80"/>
                <c:pt idx="0">
                  <c:v>9.8909724619314527</c:v>
                </c:pt>
                <c:pt idx="1">
                  <c:v>9.8909724619314527</c:v>
                </c:pt>
                <c:pt idx="2">
                  <c:v>3.7247455502399043</c:v>
                </c:pt>
                <c:pt idx="3">
                  <c:v>2.4034112120202966</c:v>
                </c:pt>
                <c:pt idx="4">
                  <c:v>-9.2683754422529887</c:v>
                </c:pt>
                <c:pt idx="5">
                  <c:v>14.956087425106642</c:v>
                </c:pt>
                <c:pt idx="6">
                  <c:v>36.978326395433584</c:v>
                </c:pt>
                <c:pt idx="7">
                  <c:v>18.259423270655692</c:v>
                </c:pt>
                <c:pt idx="8">
                  <c:v>8.3494157340085611</c:v>
                </c:pt>
                <c:pt idx="9">
                  <c:v>0.42140970469085509</c:v>
                </c:pt>
                <c:pt idx="10">
                  <c:v>-2.0010365820450962</c:v>
                </c:pt>
                <c:pt idx="11">
                  <c:v>3.7247455502399043</c:v>
                </c:pt>
                <c:pt idx="12">
                  <c:v>3.5045231605366398</c:v>
                </c:pt>
                <c:pt idx="13">
                  <c:v>15.616754594216456</c:v>
                </c:pt>
                <c:pt idx="14">
                  <c:v>6.1471918369758756</c:v>
                </c:pt>
                <c:pt idx="15">
                  <c:v>-14.113268015724922</c:v>
                </c:pt>
                <c:pt idx="16">
                  <c:v>-8.1672634937366464</c:v>
                </c:pt>
                <c:pt idx="17">
                  <c:v>4.605635109052983</c:v>
                </c:pt>
                <c:pt idx="18">
                  <c:v>5.7067470575693262</c:v>
                </c:pt>
                <c:pt idx="19">
                  <c:v>12.313418748667404</c:v>
                </c:pt>
                <c:pt idx="20">
                  <c:v>-7.5065963246268321</c:v>
                </c:pt>
                <c:pt idx="21">
                  <c:v>4.605635109052983</c:v>
                </c:pt>
                <c:pt idx="22">
                  <c:v>-12.791933677505304</c:v>
                </c:pt>
                <c:pt idx="23">
                  <c:v>-5.5245948172974106</c:v>
                </c:pt>
                <c:pt idx="24">
                  <c:v>3.7247455502399043</c:v>
                </c:pt>
                <c:pt idx="25">
                  <c:v>0.64163209439413937</c:v>
                </c:pt>
                <c:pt idx="26">
                  <c:v>-1.9035074715674404E-2</c:v>
                </c:pt>
                <c:pt idx="27">
                  <c:v>12.093196358964141</c:v>
                </c:pt>
                <c:pt idx="28">
                  <c:v>-10.809932170175882</c:v>
                </c:pt>
                <c:pt idx="29">
                  <c:v>-5.5245948172974106</c:v>
                </c:pt>
                <c:pt idx="30">
                  <c:v>8.1291933443052979</c:v>
                </c:pt>
                <c:pt idx="31">
                  <c:v>5.2663022781627964</c:v>
                </c:pt>
                <c:pt idx="32">
                  <c:v>-2.4414813614516451</c:v>
                </c:pt>
                <c:pt idx="33">
                  <c:v>13.194308307480483</c:v>
                </c:pt>
                <c:pt idx="34">
                  <c:v>-7.726818714330097</c:v>
                </c:pt>
                <c:pt idx="35">
                  <c:v>-3.9830380893745181</c:v>
                </c:pt>
                <c:pt idx="36">
                  <c:v>-5.3043724275941457</c:v>
                </c:pt>
                <c:pt idx="37">
                  <c:v>8.1291933443052979</c:v>
                </c:pt>
                <c:pt idx="38">
                  <c:v>7.6887485648987477</c:v>
                </c:pt>
                <c:pt idx="39">
                  <c:v>-5.5245948172974106</c:v>
                </c:pt>
                <c:pt idx="40">
                  <c:v>-1.5605918026385668</c:v>
                </c:pt>
                <c:pt idx="41">
                  <c:v>-3.9830380893745181</c:v>
                </c:pt>
                <c:pt idx="42">
                  <c:v>9.2303052928216403</c:v>
                </c:pt>
                <c:pt idx="43">
                  <c:v>6.8078590060856694</c:v>
                </c:pt>
                <c:pt idx="44">
                  <c:v>-5.9650395967039591</c:v>
                </c:pt>
                <c:pt idx="45">
                  <c:v>-2.2212589717483611</c:v>
                </c:pt>
                <c:pt idx="46">
                  <c:v>-0.45947985412222347</c:v>
                </c:pt>
                <c:pt idx="47">
                  <c:v>-3.1021485305614394</c:v>
                </c:pt>
                <c:pt idx="48">
                  <c:v>2.4034112120202966</c:v>
                </c:pt>
                <c:pt idx="49">
                  <c:v>-2.0010365820450962</c:v>
                </c:pt>
                <c:pt idx="50">
                  <c:v>-4.8639276481875964</c:v>
                </c:pt>
                <c:pt idx="51">
                  <c:v>4.605635109052983</c:v>
                </c:pt>
                <c:pt idx="52">
                  <c:v>7.6887485648987477</c:v>
                </c:pt>
                <c:pt idx="53">
                  <c:v>0.20118731498759035</c:v>
                </c:pt>
                <c:pt idx="54">
                  <c:v>-4.6437052584843315</c:v>
                </c:pt>
                <c:pt idx="55">
                  <c:v>-1.7808141923418315</c:v>
                </c:pt>
                <c:pt idx="56">
                  <c:v>-0.89992463352875296</c:v>
                </c:pt>
                <c:pt idx="57">
                  <c:v>7.9089709546020313</c:v>
                </c:pt>
                <c:pt idx="58">
                  <c:v>-3.1021485305614394</c:v>
                </c:pt>
                <c:pt idx="59">
                  <c:v>-1.5605918026385668</c:v>
                </c:pt>
                <c:pt idx="60">
                  <c:v>-3.7628156996712532</c:v>
                </c:pt>
                <c:pt idx="61">
                  <c:v>19.580757608875299</c:v>
                </c:pt>
                <c:pt idx="62">
                  <c:v>-6.779730305172234</c:v>
                </c:pt>
                <c:pt idx="63">
                  <c:v>-1.3403694129352823</c:v>
                </c:pt>
                <c:pt idx="64">
                  <c:v>-4.8639276481875964</c:v>
                </c:pt>
                <c:pt idx="65">
                  <c:v>3.2843007708333749</c:v>
                </c:pt>
                <c:pt idx="66">
                  <c:v>3.2843007708333749</c:v>
                </c:pt>
                <c:pt idx="67">
                  <c:v>9.4505276825249052</c:v>
                </c:pt>
                <c:pt idx="68">
                  <c:v>-0.67970224382548816</c:v>
                </c:pt>
                <c:pt idx="69">
                  <c:v>-7.1739460005322728</c:v>
                </c:pt>
                <c:pt idx="70">
                  <c:v>-9.0044256948502568</c:v>
                </c:pt>
                <c:pt idx="71">
                  <c:v>-12.175310986336148</c:v>
                </c:pt>
                <c:pt idx="72">
                  <c:v>-4.892336336459338</c:v>
                </c:pt>
                <c:pt idx="73">
                  <c:v>-5.3621499737566891</c:v>
                </c:pt>
                <c:pt idx="74">
                  <c:v>-2.0010365820450962</c:v>
                </c:pt>
                <c:pt idx="75">
                  <c:v>-12.791933677505304</c:v>
                </c:pt>
                <c:pt idx="76">
                  <c:v>4.8258574987562479</c:v>
                </c:pt>
                <c:pt idx="77">
                  <c:v>-19.618827758306658</c:v>
                </c:pt>
                <c:pt idx="78">
                  <c:v>29.050320366115894</c:v>
                </c:pt>
                <c:pt idx="79">
                  <c:v>-2.66170375115491</c:v>
                </c:pt>
              </c:numCache>
            </c:numRef>
          </c:yVal>
          <c:smooth val="0"/>
        </c:ser>
        <c:ser>
          <c:idx val="2"/>
          <c:order val="2"/>
          <c:tx>
            <c:v>Thorium</c:v>
          </c:tx>
          <c:xVal>
            <c:numRef>
              <c:f>'Edited means, poles only'!$M$4:$M$83</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formatCode="0">
                  <c:v>72</c:v>
                </c:pt>
                <c:pt idx="72">
                  <c:v>73</c:v>
                </c:pt>
                <c:pt idx="73">
                  <c:v>74</c:v>
                </c:pt>
                <c:pt idx="74">
                  <c:v>75</c:v>
                </c:pt>
                <c:pt idx="75">
                  <c:v>76</c:v>
                </c:pt>
                <c:pt idx="76">
                  <c:v>77</c:v>
                </c:pt>
                <c:pt idx="77">
                  <c:v>78</c:v>
                </c:pt>
                <c:pt idx="78">
                  <c:v>79</c:v>
                </c:pt>
                <c:pt idx="79" formatCode="0">
                  <c:v>80</c:v>
                </c:pt>
              </c:numCache>
            </c:numRef>
          </c:xVal>
          <c:yVal>
            <c:numRef>
              <c:f>'Edited means, poles only'!$T$4:$T$83</c:f>
              <c:numCache>
                <c:formatCode>0.000</c:formatCode>
                <c:ptCount val="80"/>
                <c:pt idx="0">
                  <c:v>13.9034261420794</c:v>
                </c:pt>
                <c:pt idx="1">
                  <c:v>11.449442862814074</c:v>
                </c:pt>
                <c:pt idx="2">
                  <c:v>-2.7229998960890542</c:v>
                </c:pt>
                <c:pt idx="3">
                  <c:v>-3.1090197377712419</c:v>
                </c:pt>
                <c:pt idx="4">
                  <c:v>9.6847807294097894</c:v>
                </c:pt>
                <c:pt idx="5">
                  <c:v>7.4238073709855561</c:v>
                </c:pt>
                <c:pt idx="6">
                  <c:v>5.2455525500646498</c:v>
                </c:pt>
                <c:pt idx="7">
                  <c:v>6.21060215427012</c:v>
                </c:pt>
                <c:pt idx="8">
                  <c:v>-8.2651419088118665</c:v>
                </c:pt>
                <c:pt idx="9">
                  <c:v>-2.9160098169301478</c:v>
                </c:pt>
                <c:pt idx="10">
                  <c:v>-2.1163972877313362</c:v>
                </c:pt>
                <c:pt idx="11">
                  <c:v>2.4606951207860064</c:v>
                </c:pt>
                <c:pt idx="12">
                  <c:v>5.6867180834157107</c:v>
                </c:pt>
                <c:pt idx="13">
                  <c:v>1.9092382040971805</c:v>
                </c:pt>
                <c:pt idx="14">
                  <c:v>1.8540925124282881</c:v>
                </c:pt>
                <c:pt idx="15">
                  <c:v>-10.691552342242758</c:v>
                </c:pt>
                <c:pt idx="16">
                  <c:v>-0.2414437709892891</c:v>
                </c:pt>
                <c:pt idx="17">
                  <c:v>3.4284687355133597E-2</c:v>
                </c:pt>
                <c:pt idx="18">
                  <c:v>1.1647713665672412</c:v>
                </c:pt>
                <c:pt idx="19">
                  <c:v>2.8191421166337576</c:v>
                </c:pt>
                <c:pt idx="20">
                  <c:v>0.69603298738174413</c:v>
                </c:pt>
                <c:pt idx="21">
                  <c:v>-4.3497978003211344</c:v>
                </c:pt>
                <c:pt idx="22">
                  <c:v>-6.9967910004275566</c:v>
                </c:pt>
                <c:pt idx="23">
                  <c:v>1.1096256748983684</c:v>
                </c:pt>
                <c:pt idx="24">
                  <c:v>4.776814170879133</c:v>
                </c:pt>
                <c:pt idx="25">
                  <c:v>4.8871055542168982</c:v>
                </c:pt>
                <c:pt idx="26">
                  <c:v>1.0820528290639124</c:v>
                </c:pt>
                <c:pt idx="27">
                  <c:v>-2.7505727419234907</c:v>
                </c:pt>
                <c:pt idx="28">
                  <c:v>-0.40688084599594665</c:v>
                </c:pt>
                <c:pt idx="29">
                  <c:v>-9.4232014338584289</c:v>
                </c:pt>
                <c:pt idx="30">
                  <c:v>3.9220559500114289</c:v>
                </c:pt>
                <c:pt idx="31">
                  <c:v>-0.71018215017480568</c:v>
                </c:pt>
                <c:pt idx="32">
                  <c:v>2.626132195792664</c:v>
                </c:pt>
                <c:pt idx="33">
                  <c:v>-4.8433850148195165E-2</c:v>
                </c:pt>
                <c:pt idx="34">
                  <c:v>-7.9894134504674632</c:v>
                </c:pt>
                <c:pt idx="35">
                  <c:v>-1.3719304502013967</c:v>
                </c:pt>
                <c:pt idx="36">
                  <c:v>1.8816653582627441</c:v>
                </c:pt>
                <c:pt idx="37">
                  <c:v>6.5690491501178512</c:v>
                </c:pt>
                <c:pt idx="38">
                  <c:v>3.1775891124815092</c:v>
                </c:pt>
                <c:pt idx="39">
                  <c:v>-6.3626155462353831</c:v>
                </c:pt>
                <c:pt idx="40">
                  <c:v>-3.7983408836322887</c:v>
                </c:pt>
                <c:pt idx="41">
                  <c:v>3.067297729143744</c:v>
                </c:pt>
                <c:pt idx="42">
                  <c:v>5.0801154750579922</c:v>
                </c:pt>
                <c:pt idx="43">
                  <c:v>6.4311849209456495</c:v>
                </c:pt>
                <c:pt idx="44">
                  <c:v>2.2676851999449319</c:v>
                </c:pt>
                <c:pt idx="45">
                  <c:v>-5.8663043212154298</c:v>
                </c:pt>
                <c:pt idx="46">
                  <c:v>-7.2173737671030871</c:v>
                </c:pt>
                <c:pt idx="47">
                  <c:v>-1.6476589085458193</c:v>
                </c:pt>
                <c:pt idx="48">
                  <c:v>4.9422512458857906</c:v>
                </c:pt>
                <c:pt idx="49">
                  <c:v>5.9073008500912412</c:v>
                </c:pt>
                <c:pt idx="50">
                  <c:v>1.24748990407057</c:v>
                </c:pt>
                <c:pt idx="51">
                  <c:v>4.8871055542168982</c:v>
                </c:pt>
                <c:pt idx="52">
                  <c:v>4.9146784000513346</c:v>
                </c:pt>
                <c:pt idx="53">
                  <c:v>0.72360583321618055</c:v>
                </c:pt>
                <c:pt idx="54">
                  <c:v>-2.6954270502546178</c:v>
                </c:pt>
                <c:pt idx="55">
                  <c:v>-3.1365925836056783</c:v>
                </c:pt>
                <c:pt idx="56">
                  <c:v>1.4680726707461003</c:v>
                </c:pt>
                <c:pt idx="57">
                  <c:v>2.5709865041237911</c:v>
                </c:pt>
                <c:pt idx="58">
                  <c:v>1.7438011290905229</c:v>
                </c:pt>
                <c:pt idx="59">
                  <c:v>-2.7505727419234907</c:v>
                </c:pt>
                <c:pt idx="60">
                  <c:v>2.87428780830265</c:v>
                </c:pt>
                <c:pt idx="61">
                  <c:v>4.2253572541902882</c:v>
                </c:pt>
                <c:pt idx="62">
                  <c:v>-0.67384113936499612</c:v>
                </c:pt>
                <c:pt idx="63">
                  <c:v>4.4459400208658382</c:v>
                </c:pt>
                <c:pt idx="64">
                  <c:v>1.3302084415738986</c:v>
                </c:pt>
                <c:pt idx="65">
                  <c:v>4.0047744875147577</c:v>
                </c:pt>
                <c:pt idx="66">
                  <c:v>4.6940956333758042</c:v>
                </c:pt>
                <c:pt idx="67">
                  <c:v>-5.2045560211888189</c:v>
                </c:pt>
                <c:pt idx="68">
                  <c:v>-11.684174792282665</c:v>
                </c:pt>
                <c:pt idx="69">
                  <c:v>-7.1603840035048076</c:v>
                </c:pt>
                <c:pt idx="70">
                  <c:v>-3.4984564065092552</c:v>
                </c:pt>
                <c:pt idx="71">
                  <c:v>-2.568591959416167</c:v>
                </c:pt>
                <c:pt idx="72">
                  <c:v>1.7414673634191145</c:v>
                </c:pt>
                <c:pt idx="73">
                  <c:v>-2.2266544807402782</c:v>
                </c:pt>
                <c:pt idx="74">
                  <c:v>4.115065870852523</c:v>
                </c:pt>
                <c:pt idx="75">
                  <c:v>15.612942583814791</c:v>
                </c:pt>
                <c:pt idx="76">
                  <c:v>1.8265196665938517</c:v>
                </c:pt>
                <c:pt idx="77">
                  <c:v>13.737989067072743</c:v>
                </c:pt>
                <c:pt idx="78">
                  <c:v>1.5507912082494291</c:v>
                </c:pt>
                <c:pt idx="79">
                  <c:v>0.14457607069289877</c:v>
                </c:pt>
              </c:numCache>
            </c:numRef>
          </c:yVal>
          <c:smooth val="0"/>
        </c:ser>
        <c:dLbls>
          <c:showLegendKey val="0"/>
          <c:showVal val="0"/>
          <c:showCatName val="0"/>
          <c:showSerName val="0"/>
          <c:showPercent val="0"/>
          <c:showBubbleSize val="0"/>
        </c:dLbls>
        <c:axId val="82080512"/>
        <c:axId val="82082048"/>
      </c:scatterChart>
      <c:valAx>
        <c:axId val="82080512"/>
        <c:scaling>
          <c:orientation val="minMax"/>
          <c:max val="80"/>
        </c:scaling>
        <c:delete val="0"/>
        <c:axPos val="b"/>
        <c:minorGridlines>
          <c:spPr>
            <a:ln>
              <a:noFill/>
            </a:ln>
          </c:spPr>
        </c:minorGridlines>
        <c:numFmt formatCode="General" sourceLinked="1"/>
        <c:majorTickMark val="out"/>
        <c:minorTickMark val="out"/>
        <c:tickLblPos val="nextTo"/>
        <c:crossAx val="82082048"/>
        <c:crossesAt val="-30"/>
        <c:crossBetween val="midCat"/>
        <c:minorUnit val="1"/>
      </c:valAx>
      <c:valAx>
        <c:axId val="82082048"/>
        <c:scaling>
          <c:orientation val="minMax"/>
        </c:scaling>
        <c:delete val="0"/>
        <c:axPos val="l"/>
        <c:majorGridlines/>
        <c:numFmt formatCode="0.000" sourceLinked="1"/>
        <c:majorTickMark val="out"/>
        <c:minorTickMark val="none"/>
        <c:tickLblPos val="nextTo"/>
        <c:crossAx val="82080512"/>
        <c:crosses val="autoZero"/>
        <c:crossBetween val="midCat"/>
      </c:valAx>
    </c:plotArea>
    <c:legend>
      <c:legendPos val="r"/>
      <c:overlay val="0"/>
    </c:legend>
    <c:plotVisOnly val="1"/>
    <c:dispBlanksAs val="gap"/>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AU"/>
              <a:t>K % - Last run against mean of last 10 years.</a:t>
            </a:r>
          </a:p>
        </c:rich>
      </c:tx>
      <c:layout>
        <c:manualLayout>
          <c:xMode val="edge"/>
          <c:yMode val="edge"/>
          <c:x val="0.25849212924606463"/>
          <c:y val="2.0380434782608696E-2"/>
        </c:manualLayout>
      </c:layout>
      <c:overlay val="0"/>
      <c:spPr>
        <a:noFill/>
        <a:ln w="25400">
          <a:noFill/>
        </a:ln>
      </c:spPr>
    </c:title>
    <c:autoTitleDeleted val="0"/>
    <c:plotArea>
      <c:layout>
        <c:manualLayout>
          <c:layoutTarget val="inner"/>
          <c:xMode val="edge"/>
          <c:yMode val="edge"/>
          <c:x val="7.787903893951946E-2"/>
          <c:y val="0.14266304347826086"/>
          <c:w val="0.76967688483844232"/>
          <c:h val="0.73097826086956519"/>
        </c:manualLayout>
      </c:layout>
      <c:lineChart>
        <c:grouping val="standard"/>
        <c:varyColors val="0"/>
        <c:ser>
          <c:idx val="0"/>
          <c:order val="0"/>
          <c:tx>
            <c:strRef>
              <c:f>'Edited poles only'!$G$54:$G$55</c:f>
              <c:strCache>
                <c:ptCount val="1"/>
                <c:pt idx="0">
                  <c:v>Average  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'Edited poles only'!$C$57:$C$81</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'Edited poles only'!$G$57:$G$81</c:f>
              <c:numCache>
                <c:formatCode>0.00</c:formatCode>
                <c:ptCount val="25"/>
                <c:pt idx="0">
                  <c:v>4.5422105405405393</c:v>
                </c:pt>
                <c:pt idx="1">
                  <c:v>3.6017343243243238</c:v>
                </c:pt>
                <c:pt idx="2">
                  <c:v>3.4532800000000012</c:v>
                </c:pt>
                <c:pt idx="3">
                  <c:v>2.962703783783784</c:v>
                </c:pt>
                <c:pt idx="4">
                  <c:v>2.9743456756756745</c:v>
                </c:pt>
                <c:pt idx="5">
                  <c:v>3.4474297297297287</c:v>
                </c:pt>
                <c:pt idx="6">
                  <c:v>3.0493156756756763</c:v>
                </c:pt>
                <c:pt idx="7">
                  <c:v>4.1746686486486482</c:v>
                </c:pt>
                <c:pt idx="8">
                  <c:v>3.8943127027027029</c:v>
                </c:pt>
                <c:pt idx="9">
                  <c:v>4.139759999999999</c:v>
                </c:pt>
                <c:pt idx="10">
                  <c:v>3.8458362162162154</c:v>
                </c:pt>
                <c:pt idx="11">
                  <c:v>2.3534786486486485</c:v>
                </c:pt>
                <c:pt idx="12">
                  <c:v>2.7461916216216218</c:v>
                </c:pt>
                <c:pt idx="13">
                  <c:v>4.6754013513513515</c:v>
                </c:pt>
                <c:pt idx="14">
                  <c:v>3.1484351351351352</c:v>
                </c:pt>
                <c:pt idx="15">
                  <c:v>3.1604656756756748</c:v>
                </c:pt>
                <c:pt idx="16">
                  <c:v>2.4384791891891897</c:v>
                </c:pt>
                <c:pt idx="17">
                  <c:v>1.7613570270270273</c:v>
                </c:pt>
                <c:pt idx="18">
                  <c:v>2.6857943243243247</c:v>
                </c:pt>
                <c:pt idx="19">
                  <c:v>2.2667056756756754</c:v>
                </c:pt>
                <c:pt idx="20">
                  <c:v>2.3470027027027029</c:v>
                </c:pt>
                <c:pt idx="21">
                  <c:v>2.2228545945945952</c:v>
                </c:pt>
                <c:pt idx="22">
                  <c:v>2.2578472972972978</c:v>
                </c:pt>
                <c:pt idx="23">
                  <c:v>2.6061440540540541</c:v>
                </c:pt>
                <c:pt idx="24">
                  <c:v>1.916532702702703</c:v>
                </c:pt>
              </c:numCache>
            </c:numRef>
          </c:val>
          <c:smooth val="0"/>
        </c:ser>
        <c:ser>
          <c:idx val="1"/>
          <c:order val="1"/>
          <c:tx>
            <c:strRef>
              <c:f>'Edited means, poles only'!$A$80</c:f>
              <c:strCache>
                <c:ptCount val="1"/>
                <c:pt idx="0">
                  <c:v>5/02/2013</c:v>
                </c:pt>
              </c:strCache>
            </c:strRef>
          </c:tx>
          <c:val>
            <c:numRef>
              <c:f>'Edited poles only'!$CQ$57:$CQ$81</c:f>
              <c:numCache>
                <c:formatCode>0.0</c:formatCode>
                <c:ptCount val="25"/>
                <c:pt idx="0">
                  <c:v>4.5990599999999997</c:v>
                </c:pt>
                <c:pt idx="1">
                  <c:v>3.8193000000000001</c:v>
                </c:pt>
                <c:pt idx="2">
                  <c:v>3.5293299999999999</c:v>
                </c:pt>
                <c:pt idx="3">
                  <c:v>2.7938700000000001</c:v>
                </c:pt>
                <c:pt idx="4">
                  <c:v>2.97723</c:v>
                </c:pt>
                <c:pt idx="5">
                  <c:v>3.6432899999999999</c:v>
                </c:pt>
                <c:pt idx="6">
                  <c:v>3.1133299999999999</c:v>
                </c:pt>
                <c:pt idx="7">
                  <c:v>4.22743</c:v>
                </c:pt>
                <c:pt idx="8">
                  <c:v>3.80829</c:v>
                </c:pt>
                <c:pt idx="9">
                  <c:v>4.2672999999999996</c:v>
                </c:pt>
                <c:pt idx="10">
                  <c:v>3.7982200000000002</c:v>
                </c:pt>
                <c:pt idx="11">
                  <c:v>2.3445100000000001</c:v>
                </c:pt>
                <c:pt idx="12">
                  <c:v>2.7855500000000002</c:v>
                </c:pt>
                <c:pt idx="13">
                  <c:v>4.6191199999999997</c:v>
                </c:pt>
                <c:pt idx="14">
                  <c:v>3.2542499999999999</c:v>
                </c:pt>
                <c:pt idx="15">
                  <c:v>3.34748</c:v>
                </c:pt>
                <c:pt idx="16">
                  <c:v>2.3252100000000002</c:v>
                </c:pt>
                <c:pt idx="17">
                  <c:v>1.7489300000000001</c:v>
                </c:pt>
                <c:pt idx="18">
                  <c:v>2.7847</c:v>
                </c:pt>
                <c:pt idx="19">
                  <c:v>2.3624299999999998</c:v>
                </c:pt>
                <c:pt idx="20">
                  <c:v>2.2765399999999998</c:v>
                </c:pt>
                <c:pt idx="21">
                  <c:v>2.3768600000000002</c:v>
                </c:pt>
                <c:pt idx="22">
                  <c:v>2.4270800000000001</c:v>
                </c:pt>
                <c:pt idx="23">
                  <c:v>2.6095700000000002</c:v>
                </c:pt>
                <c:pt idx="24">
                  <c:v>1.87236</c:v>
                </c:pt>
              </c:numCache>
            </c:numRef>
          </c:val>
          <c:smooth val="0"/>
        </c:ser>
        <c:dLbls>
          <c:showLegendKey val="0"/>
          <c:showVal val="0"/>
          <c:showCatName val="0"/>
          <c:showSerName val="0"/>
          <c:showPercent val="0"/>
          <c:showBubbleSize val="0"/>
        </c:dLbls>
        <c:marker val="1"/>
        <c:smooth val="0"/>
        <c:axId val="82181504"/>
        <c:axId val="82195968"/>
      </c:lineChart>
      <c:catAx>
        <c:axId val="821815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Station</a:t>
                </a:r>
              </a:p>
            </c:rich>
          </c:tx>
          <c:layout>
            <c:manualLayout>
              <c:xMode val="edge"/>
              <c:yMode val="edge"/>
              <c:x val="0.43247721623860808"/>
              <c:y val="0.934782608695652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2195968"/>
        <c:crosses val="autoZero"/>
        <c:auto val="1"/>
        <c:lblAlgn val="ctr"/>
        <c:lblOffset val="100"/>
        <c:tickLblSkip val="1"/>
        <c:tickMarkSkip val="1"/>
        <c:noMultiLvlLbl val="0"/>
      </c:catAx>
      <c:valAx>
        <c:axId val="8219596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K%</a:t>
                </a:r>
              </a:p>
            </c:rich>
          </c:tx>
          <c:layout>
            <c:manualLayout>
              <c:xMode val="edge"/>
              <c:yMode val="edge"/>
              <c:x val="9.9420049710024858E-3"/>
              <c:y val="0.4836956521739130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2181504"/>
        <c:crosses val="autoZero"/>
        <c:crossBetween val="between"/>
      </c:valAx>
      <c:spPr>
        <a:noFill/>
        <a:ln w="12700">
          <a:solidFill>
            <a:srgbClr val="808080"/>
          </a:solidFill>
          <a:prstDash val="solid"/>
        </a:ln>
      </c:spPr>
    </c:plotArea>
    <c:legend>
      <c:legendPos val="r"/>
      <c:layout>
        <c:manualLayout>
          <c:xMode val="edge"/>
          <c:yMode val="edge"/>
          <c:x val="0.85832642916321444"/>
          <c:y val="0.47010869565217389"/>
          <c:w val="0.12993820255226718"/>
          <c:h val="8.220365553853280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75" workbookViewId="0"/>
  </sheetViews>
  <pageMargins left="0.39370078740157483" right="0.39370078740157483" top="0.59055118110236227" bottom="0.59055118110236227" header="0.31496062992125984" footer="0.31496062992125984"/>
  <pageSetup paperSize="9" orientation="landscape" horizontalDpi="300" verticalDpi="300" r:id="rId1"/>
  <headerFooter alignWithMargins="0">
    <oddFooter>&amp;L&amp;F&amp;C&amp;D&amp;R&amp;A</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75" workbookViewId="0"/>
  </sheetViews>
  <pageMargins left="0.75" right="0.75" top="1" bottom="1" header="0.5" footer="0.5"/>
  <pageSetup paperSize="9" orientation="landscape" horizontalDpi="4294967293"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zoomScale="75" workbookViewId="0"/>
  </sheetViews>
  <pageMargins left="0.75" right="0.75" top="1" bottom="1" header="0.5" footer="0.5"/>
  <pageSetup paperSize="9" orientation="landscape" horizontalDpi="4294967293"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pageMargins left="0.39370078740157483" right="0.39370078740157483" top="0.59055118110236227" bottom="0.59055118110236227" header="0.31496062992125984" footer="0.31496062992125984"/>
  <pageSetup paperSize="9" orientation="landscape" horizontalDpi="300" verticalDpi="300" r:id="rId1"/>
  <headerFooter alignWithMargins="0">
    <oddFooter>&amp;L&amp;F&amp;C&amp;D&amp;R&amp;A</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0" workbookViewId="0"/>
  </sheetViews>
  <pageMargins left="0.39370078740157483" right="0.39370078740157483" top="0.59055118110236227" bottom="0.59055118110236227" header="0.31496062992125984" footer="0.31496062992125984"/>
  <pageSetup paperSize="9" orientation="landscape" horizontalDpi="300" verticalDpi="300" r:id="rId1"/>
  <headerFooter alignWithMargins="0">
    <oddFooter>&amp;L&amp;F&amp;C&amp;D&amp;R&amp;A</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90" workbookViewId="0"/>
  </sheetViews>
  <pageMargins left="0.39370078740157483" right="0.39370078740157483" top="0.47244094488188981" bottom="0.59055118110236227" header="0" footer="0.31496062992125984"/>
  <pageSetup paperSize="9" orientation="landscape" horizontalDpi="300" verticalDpi="300" r:id="rId1"/>
  <headerFooter alignWithMargins="0">
    <oddFooter>&amp;L&amp;F&amp;C&amp;D&amp;R&amp;A</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pageSetup paperSize="9" orientation="landscape" horizontalDpi="4294967293" verticalDpi="0" r:id="rId1"/>
  <drawing r:id="rId2"/>
</chartsheet>
</file>

<file path=xl/chartsheets/sheet8.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pageSetup paperSize="9" orientation="landscape" horizontalDpi="4294967293" verticalDpi="0" r:id="rId1"/>
  <drawing r:id="rId2"/>
</chartsheet>
</file>

<file path=xl/chartsheets/sheet9.xml><?xml version="1.0" encoding="utf-8"?>
<chartsheet xmlns="http://schemas.openxmlformats.org/spreadsheetml/2006/main" xmlns:r="http://schemas.openxmlformats.org/officeDocument/2006/relationships">
  <sheetPr/>
  <sheetViews>
    <sheetView zoomScale="75" workbookViewId="0"/>
  </sheetViews>
  <pageMargins left="0.75" right="0.75" top="1" bottom="1" header="0.5" footer="0.5"/>
  <pageSetup paperSize="9" orientation="landscape" horizontalDpi="4294967293"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855200" cy="636016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0.06375</cdr:x>
      <cdr:y>0.1841</cdr:y>
    </cdr:from>
    <cdr:to>
      <cdr:x>0.14572</cdr:x>
      <cdr:y>0.85356</cdr:y>
    </cdr:to>
    <cdr:sp macro="" textlink="">
      <cdr:nvSpPr>
        <cdr:cNvPr id="3" name="Rectangle 2"/>
        <cdr:cNvSpPr>
          <a:spLocks xmlns:a="http://schemas.openxmlformats.org/drawingml/2006/main" noChangeArrowheads="1"/>
        </cdr:cNvSpPr>
      </cdr:nvSpPr>
      <cdr:spPr bwMode="auto">
        <a:xfrm xmlns:a="http://schemas.openxmlformats.org/drawingml/2006/main">
          <a:off x="592666" y="1117601"/>
          <a:ext cx="762001" cy="4064000"/>
        </a:xfrm>
        <a:prstGeom xmlns:a="http://schemas.openxmlformats.org/drawingml/2006/main" prst="rect">
          <a:avLst/>
        </a:prstGeom>
        <a:solidFill xmlns:a="http://schemas.openxmlformats.org/drawingml/2006/main">
          <a:srgbClr val="C0C0C0">
            <a:alpha val="50000"/>
          </a:srgbClr>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AU"/>
        </a:p>
      </cdr:txBody>
    </cdr:sp>
  </cdr:relSizeAnchor>
  <cdr:relSizeAnchor xmlns:cdr="http://schemas.openxmlformats.org/drawingml/2006/chartDrawing">
    <cdr:from>
      <cdr:x>0.54007</cdr:x>
      <cdr:y>0.7643</cdr:y>
    </cdr:from>
    <cdr:to>
      <cdr:x>0.75319</cdr:x>
      <cdr:y>0.84798</cdr:y>
    </cdr:to>
    <cdr:sp macro="" textlink="">
      <cdr:nvSpPr>
        <cdr:cNvPr id="4" name="TextBox 3"/>
        <cdr:cNvSpPr txBox="1"/>
      </cdr:nvSpPr>
      <cdr:spPr>
        <a:xfrm xmlns:a="http://schemas.openxmlformats.org/drawingml/2006/main">
          <a:off x="5020733" y="4639734"/>
          <a:ext cx="1981200" cy="5080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AU" sz="1100"/>
            <a:t>Readings with diferent spec or questionable .cal file</a:t>
          </a:r>
        </a:p>
      </cdr:txBody>
    </cdr:sp>
  </cdr:relSizeAnchor>
  <cdr:relSizeAnchor xmlns:cdr="http://schemas.openxmlformats.org/drawingml/2006/chartDrawing">
    <cdr:from>
      <cdr:x>0.75319</cdr:x>
      <cdr:y>0.7629</cdr:y>
    </cdr:from>
    <cdr:to>
      <cdr:x>0.84973</cdr:x>
      <cdr:y>0.80614</cdr:y>
    </cdr:to>
    <cdr:cxnSp macro="">
      <cdr:nvCxnSpPr>
        <cdr:cNvPr id="6" name="Straight Arrow Connector 5"/>
        <cdr:cNvCxnSpPr>
          <a:stCxn xmlns:a="http://schemas.openxmlformats.org/drawingml/2006/main" id="4" idx="3"/>
        </cdr:cNvCxnSpPr>
      </cdr:nvCxnSpPr>
      <cdr:spPr bwMode="auto">
        <a:xfrm xmlns:a="http://schemas.openxmlformats.org/drawingml/2006/main" flipV="1">
          <a:off x="7001956" y="4631267"/>
          <a:ext cx="897444" cy="26248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0.73315</cdr:x>
      <cdr:y>0.68619</cdr:y>
    </cdr:from>
    <cdr:to>
      <cdr:x>0.79508</cdr:x>
      <cdr:y>0.7629</cdr:y>
    </cdr:to>
    <cdr:cxnSp macro="">
      <cdr:nvCxnSpPr>
        <cdr:cNvPr id="7" name="Straight Arrow Connector 6"/>
        <cdr:cNvCxnSpPr/>
      </cdr:nvCxnSpPr>
      <cdr:spPr bwMode="auto">
        <a:xfrm xmlns:a="http://schemas.openxmlformats.org/drawingml/2006/main" flipV="1">
          <a:off x="6815667" y="4165600"/>
          <a:ext cx="575733" cy="46566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0.75137</cdr:x>
      <cdr:y>0.69596</cdr:y>
    </cdr:from>
    <cdr:to>
      <cdr:x>0.83333</cdr:x>
      <cdr:y>0.76709</cdr:y>
    </cdr:to>
    <cdr:cxnSp macro="">
      <cdr:nvCxnSpPr>
        <cdr:cNvPr id="8" name="Straight Arrow Connector 7"/>
        <cdr:cNvCxnSpPr/>
      </cdr:nvCxnSpPr>
      <cdr:spPr bwMode="auto">
        <a:xfrm xmlns:a="http://schemas.openxmlformats.org/drawingml/2006/main" flipV="1">
          <a:off x="6985000" y="4224867"/>
          <a:ext cx="762000" cy="43180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0.72404</cdr:x>
      <cdr:y>0.68061</cdr:y>
    </cdr:from>
    <cdr:to>
      <cdr:x>0.76321</cdr:x>
      <cdr:y>0.76569</cdr:y>
    </cdr:to>
    <cdr:cxnSp macro="">
      <cdr:nvCxnSpPr>
        <cdr:cNvPr id="12" name="Straight Arrow Connector 11"/>
        <cdr:cNvCxnSpPr/>
      </cdr:nvCxnSpPr>
      <cdr:spPr bwMode="auto">
        <a:xfrm xmlns:a="http://schemas.openxmlformats.org/drawingml/2006/main" flipV="1">
          <a:off x="6731000" y="4131733"/>
          <a:ext cx="364067" cy="51646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0.58925</cdr:x>
      <cdr:y>0.39331</cdr:y>
    </cdr:from>
    <cdr:to>
      <cdr:x>0.69126</cdr:x>
      <cdr:y>0.7643</cdr:y>
    </cdr:to>
    <cdr:cxnSp macro="">
      <cdr:nvCxnSpPr>
        <cdr:cNvPr id="15" name="Straight Arrow Connector 14"/>
        <cdr:cNvCxnSpPr/>
      </cdr:nvCxnSpPr>
      <cdr:spPr bwMode="auto">
        <a:xfrm xmlns:a="http://schemas.openxmlformats.org/drawingml/2006/main" flipV="1">
          <a:off x="5477904" y="2387600"/>
          <a:ext cx="948296" cy="225216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0.61931</cdr:x>
      <cdr:y>0.30126</cdr:y>
    </cdr:from>
    <cdr:to>
      <cdr:x>0.86157</cdr:x>
      <cdr:y>0.7629</cdr:y>
    </cdr:to>
    <cdr:cxnSp macro="">
      <cdr:nvCxnSpPr>
        <cdr:cNvPr id="9" name="Straight Arrow Connector 8"/>
        <cdr:cNvCxnSpPr/>
      </cdr:nvCxnSpPr>
      <cdr:spPr bwMode="auto">
        <a:xfrm xmlns:a="http://schemas.openxmlformats.org/drawingml/2006/main" flipV="1">
          <a:off x="5757353" y="1828800"/>
          <a:ext cx="2252114" cy="280246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userShapes>
</file>

<file path=xl/drawings/drawing13.xml><?xml version="1.0" encoding="utf-8"?>
<xdr:wsDr xmlns:xdr="http://schemas.openxmlformats.org/drawingml/2006/spreadsheetDrawing" xmlns:a="http://schemas.openxmlformats.org/drawingml/2006/main">
  <xdr:twoCellAnchor>
    <xdr:from>
      <xdr:col>136</xdr:col>
      <xdr:colOff>556260</xdr:colOff>
      <xdr:row>31</xdr:row>
      <xdr:rowOff>76200</xdr:rowOff>
    </xdr:from>
    <xdr:to>
      <xdr:col>137</xdr:col>
      <xdr:colOff>76200</xdr:colOff>
      <xdr:row>32</xdr:row>
      <xdr:rowOff>0</xdr:rowOff>
    </xdr:to>
    <xdr:sp macro="" textlink="">
      <xdr:nvSpPr>
        <xdr:cNvPr id="6145" name="Rectangle 1"/>
        <xdr:cNvSpPr>
          <a:spLocks noChangeArrowheads="1"/>
        </xdr:cNvSpPr>
      </xdr:nvSpPr>
      <xdr:spPr bwMode="auto">
        <a:xfrm>
          <a:off x="60106560" y="6126480"/>
          <a:ext cx="106680" cy="114300"/>
        </a:xfrm>
        <a:prstGeom prst="rect">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absoluteAnchor>
    <xdr:pos x="0" y="0"/>
    <xdr:ext cx="9204960" cy="561848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04960" cy="561848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04960" cy="561848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855200" cy="636016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855200" cy="6366933"/>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0.656</cdr:x>
      <cdr:y>0.141</cdr:y>
    </cdr:from>
    <cdr:to>
      <cdr:x>0.82925</cdr:x>
      <cdr:y>0.21275</cdr:y>
    </cdr:to>
    <cdr:sp macro="" textlink="">
      <cdr:nvSpPr>
        <cdr:cNvPr id="9217" name="Text Box 1"/>
        <cdr:cNvSpPr txBox="1">
          <a:spLocks xmlns:a="http://schemas.openxmlformats.org/drawingml/2006/main" noChangeArrowheads="1"/>
        </cdr:cNvSpPr>
      </cdr:nvSpPr>
      <cdr:spPr bwMode="auto">
        <a:xfrm xmlns:a="http://schemas.openxmlformats.org/drawingml/2006/main">
          <a:off x="6463345" y="897141"/>
          <a:ext cx="1706973" cy="456523"/>
        </a:xfrm>
        <a:prstGeom xmlns:a="http://schemas.openxmlformats.org/drawingml/2006/main" prst="rect">
          <a:avLst/>
        </a:prstGeom>
        <a:noFill xmlns:a="http://schemas.openxmlformats.org/drawingml/2006/main"/>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These three readings from 20-01-03 suspect.</a:t>
          </a:r>
        </a:p>
      </cdr:txBody>
    </cdr:sp>
  </cdr:relSizeAnchor>
  <cdr:relSizeAnchor xmlns:cdr="http://schemas.openxmlformats.org/drawingml/2006/chartDrawing">
    <cdr:from>
      <cdr:x>0.70447</cdr:x>
      <cdr:y>0.21277</cdr:y>
    </cdr:from>
    <cdr:to>
      <cdr:x>0.73711</cdr:x>
      <cdr:y>0.30718</cdr:y>
    </cdr:to>
    <cdr:sp macro="" textlink="">
      <cdr:nvSpPr>
        <cdr:cNvPr id="9218" name="Line 2"/>
        <cdr:cNvSpPr>
          <a:spLocks xmlns:a="http://schemas.openxmlformats.org/drawingml/2006/main" noChangeShapeType="1"/>
        </cdr:cNvSpPr>
      </cdr:nvSpPr>
      <cdr:spPr bwMode="auto">
        <a:xfrm xmlns:a="http://schemas.openxmlformats.org/drawingml/2006/main" flipH="1">
          <a:off x="6942666" y="1354667"/>
          <a:ext cx="321733" cy="60113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0.7354</cdr:x>
      <cdr:y>0.21575</cdr:y>
    </cdr:from>
    <cdr:to>
      <cdr:x>0.7415</cdr:x>
      <cdr:y>0.36436</cdr:y>
    </cdr:to>
    <cdr:sp macro="" textlink="">
      <cdr:nvSpPr>
        <cdr:cNvPr id="9219" name="Line 3"/>
        <cdr:cNvSpPr>
          <a:spLocks xmlns:a="http://schemas.openxmlformats.org/drawingml/2006/main" noChangeShapeType="1"/>
        </cdr:cNvSpPr>
      </cdr:nvSpPr>
      <cdr:spPr bwMode="auto">
        <a:xfrm xmlns:a="http://schemas.openxmlformats.org/drawingml/2006/main" flipH="1">
          <a:off x="7247466" y="1373666"/>
          <a:ext cx="60164" cy="9462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0.7415</cdr:x>
      <cdr:y>0.214</cdr:y>
    </cdr:from>
    <cdr:to>
      <cdr:x>0.76546</cdr:x>
      <cdr:y>0.41622</cdr:y>
    </cdr:to>
    <cdr:sp macro="" textlink="">
      <cdr:nvSpPr>
        <cdr:cNvPr id="9220" name="Line 4"/>
        <cdr:cNvSpPr>
          <a:spLocks xmlns:a="http://schemas.openxmlformats.org/drawingml/2006/main" noChangeShapeType="1"/>
        </cdr:cNvSpPr>
      </cdr:nvSpPr>
      <cdr:spPr bwMode="auto">
        <a:xfrm xmlns:a="http://schemas.openxmlformats.org/drawingml/2006/main">
          <a:off x="7307630" y="1362524"/>
          <a:ext cx="236169" cy="12875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5.xml><?xml version="1.0" encoding="utf-8"?>
<xdr:wsDr xmlns:xdr="http://schemas.openxmlformats.org/drawingml/2006/spreadsheetDrawing" xmlns:a="http://schemas.openxmlformats.org/drawingml/2006/main">
  <xdr:absoluteAnchor>
    <xdr:pos x="0" y="0"/>
    <xdr:ext cx="9855200" cy="64770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0.06529</cdr:x>
      <cdr:y>0.1451</cdr:y>
    </cdr:from>
    <cdr:to>
      <cdr:x>0.15636</cdr:x>
      <cdr:y>0.8</cdr:y>
    </cdr:to>
    <cdr:sp macro="" textlink="">
      <cdr:nvSpPr>
        <cdr:cNvPr id="1027" name="Rectangle 3"/>
        <cdr:cNvSpPr>
          <a:spLocks xmlns:a="http://schemas.openxmlformats.org/drawingml/2006/main" noChangeArrowheads="1"/>
        </cdr:cNvSpPr>
      </cdr:nvSpPr>
      <cdr:spPr bwMode="auto">
        <a:xfrm xmlns:a="http://schemas.openxmlformats.org/drawingml/2006/main">
          <a:off x="643446" y="939813"/>
          <a:ext cx="897487" cy="4241787"/>
        </a:xfrm>
        <a:prstGeom xmlns:a="http://schemas.openxmlformats.org/drawingml/2006/main" prst="rect">
          <a:avLst/>
        </a:prstGeom>
        <a:solidFill xmlns:a="http://schemas.openxmlformats.org/drawingml/2006/main">
          <a:srgbClr val="C0C0C0">
            <a:alpha val="50000"/>
          </a:srgbClr>
        </a:solidFill>
        <a:ln xmlns:a="http://schemas.openxmlformats.org/drawingml/2006/main" w="9525">
          <a:solidFill>
            <a:srgbClr val="000000"/>
          </a:solidFill>
          <a:miter lim="800000"/>
          <a:headEnd/>
          <a:tailEnd/>
        </a:ln>
      </cdr:spPr>
    </cdr:sp>
  </cdr:relSizeAnchor>
  <cdr:relSizeAnchor xmlns:cdr="http://schemas.openxmlformats.org/drawingml/2006/chartDrawing">
    <cdr:from>
      <cdr:x>0.20875</cdr:x>
      <cdr:y>0.67325</cdr:y>
    </cdr:from>
    <cdr:to>
      <cdr:x>0.44</cdr:x>
      <cdr:y>0.78275</cdr:y>
    </cdr:to>
    <cdr:sp macro="" textlink="">
      <cdr:nvSpPr>
        <cdr:cNvPr id="1029" name="AutoShape 5"/>
        <cdr:cNvSpPr>
          <a:spLocks xmlns:a="http://schemas.openxmlformats.org/drawingml/2006/main" noChangeArrowheads="1"/>
        </cdr:cNvSpPr>
      </cdr:nvSpPr>
      <cdr:spPr bwMode="auto">
        <a:xfrm xmlns:a="http://schemas.openxmlformats.org/drawingml/2006/main">
          <a:off x="2057273" y="4360640"/>
          <a:ext cx="2279015" cy="709232"/>
        </a:xfrm>
        <a:prstGeom xmlns:a="http://schemas.openxmlformats.org/drawingml/2006/main" prst="wedgeRectCallout">
          <a:avLst>
            <a:gd name="adj1" fmla="val -72578"/>
            <a:gd name="adj2" fmla="val -129423"/>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Data prior to 30-6-98 not collected in a rigorous manner.</a:t>
          </a:r>
        </a:p>
        <a:p xmlns:a="http://schemas.openxmlformats.org/drawingml/2006/main">
          <a:pPr algn="l" rtl="0">
            <a:defRPr sz="1000"/>
          </a:pPr>
          <a:r>
            <a:rPr lang="en-US" sz="1200" b="0" i="0" u="none" strike="noStrike" baseline="0">
              <a:solidFill>
                <a:srgbClr val="000000"/>
              </a:solidFill>
              <a:latin typeface="Arial"/>
              <a:cs typeface="Arial"/>
            </a:rPr>
            <a:t>Some doubt as to validity.</a:t>
          </a:r>
        </a:p>
      </cdr:txBody>
    </cdr:sp>
  </cdr:relSizeAnchor>
  <cdr:relSizeAnchor xmlns:cdr="http://schemas.openxmlformats.org/drawingml/2006/chartDrawing">
    <cdr:from>
      <cdr:x>0.40642</cdr:x>
      <cdr:y>0.13149</cdr:y>
    </cdr:from>
    <cdr:to>
      <cdr:x>0.54492</cdr:x>
      <cdr:y>0.16924</cdr:y>
    </cdr:to>
    <cdr:sp macro="" textlink="">
      <cdr:nvSpPr>
        <cdr:cNvPr id="1030" name="Text Box 6"/>
        <cdr:cNvSpPr txBox="1">
          <a:spLocks xmlns:a="http://schemas.openxmlformats.org/drawingml/2006/main" noChangeArrowheads="1"/>
        </cdr:cNvSpPr>
      </cdr:nvSpPr>
      <cdr:spPr bwMode="auto">
        <a:xfrm xmlns:a="http://schemas.openxmlformats.org/drawingml/2006/main">
          <a:off x="4005367" y="851681"/>
          <a:ext cx="1364945" cy="244507"/>
        </a:xfrm>
        <a:prstGeom xmlns:a="http://schemas.openxmlformats.org/drawingml/2006/main" prst="rect">
          <a:avLst/>
        </a:prstGeom>
        <a:noFill xmlns:a="http://schemas.openxmlformats.org/drawingml/2006/main"/>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Suspect mean Th.</a:t>
          </a:r>
        </a:p>
      </cdr:txBody>
    </cdr:sp>
  </cdr:relSizeAnchor>
  <cdr:relSizeAnchor xmlns:cdr="http://schemas.openxmlformats.org/drawingml/2006/chartDrawing">
    <cdr:from>
      <cdr:x>0.47079</cdr:x>
      <cdr:y>0.16601</cdr:y>
    </cdr:from>
    <cdr:to>
      <cdr:x>0.51718</cdr:x>
      <cdr:y>0.21176</cdr:y>
    </cdr:to>
    <cdr:sp macro="" textlink="">
      <cdr:nvSpPr>
        <cdr:cNvPr id="1031" name="Line 7"/>
        <cdr:cNvSpPr>
          <a:spLocks xmlns:a="http://schemas.openxmlformats.org/drawingml/2006/main" noChangeShapeType="1"/>
        </cdr:cNvSpPr>
      </cdr:nvSpPr>
      <cdr:spPr bwMode="auto">
        <a:xfrm xmlns:a="http://schemas.openxmlformats.org/drawingml/2006/main" flipH="1">
          <a:off x="4639774" y="1075265"/>
          <a:ext cx="457183" cy="296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0.66237</cdr:x>
      <cdr:y>0.13072</cdr:y>
    </cdr:from>
    <cdr:to>
      <cdr:x>0.92354</cdr:x>
      <cdr:y>0.17255</cdr:y>
    </cdr:to>
    <cdr:sp macro="" textlink="">
      <cdr:nvSpPr>
        <cdr:cNvPr id="1032" name="Text Box 8"/>
        <cdr:cNvSpPr txBox="1">
          <a:spLocks xmlns:a="http://schemas.openxmlformats.org/drawingml/2006/main" noChangeArrowheads="1"/>
        </cdr:cNvSpPr>
      </cdr:nvSpPr>
      <cdr:spPr bwMode="auto">
        <a:xfrm xmlns:a="http://schemas.openxmlformats.org/drawingml/2006/main">
          <a:off x="6527800" y="846667"/>
          <a:ext cx="2573867" cy="270939"/>
        </a:xfrm>
        <a:prstGeom xmlns:a="http://schemas.openxmlformats.org/drawingml/2006/main" prst="rect">
          <a:avLst/>
        </a:prstGeom>
        <a:noFill xmlns:a="http://schemas.openxmlformats.org/drawingml/2006/main"/>
        <a:ln xmlns:a="http://schemas.openxmlformats.org/drawingml/2006/main" w="6350">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RSI 125/230 Spec  GF Inst Spec.</a:t>
          </a:r>
        </a:p>
      </cdr:txBody>
    </cdr:sp>
  </cdr:relSizeAnchor>
  <cdr:relSizeAnchor xmlns:cdr="http://schemas.openxmlformats.org/drawingml/2006/chartDrawing">
    <cdr:from>
      <cdr:x>0.7208</cdr:x>
      <cdr:y>0.17254</cdr:y>
    </cdr:from>
    <cdr:to>
      <cdr:x>0.72165</cdr:x>
      <cdr:y>0.47843</cdr:y>
    </cdr:to>
    <cdr:sp macro="" textlink="">
      <cdr:nvSpPr>
        <cdr:cNvPr id="1033" name="Line 9"/>
        <cdr:cNvSpPr>
          <a:spLocks xmlns:a="http://schemas.openxmlformats.org/drawingml/2006/main" noChangeShapeType="1"/>
        </cdr:cNvSpPr>
      </cdr:nvSpPr>
      <cdr:spPr bwMode="auto">
        <a:xfrm xmlns:a="http://schemas.openxmlformats.org/drawingml/2006/main">
          <a:off x="7103600" y="1117559"/>
          <a:ext cx="8377" cy="19812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0.7921</cdr:x>
      <cdr:y>0.17255</cdr:y>
    </cdr:from>
    <cdr:to>
      <cdr:x>0.79382</cdr:x>
      <cdr:y>0.48889</cdr:y>
    </cdr:to>
    <cdr:sp macro="" textlink="">
      <cdr:nvSpPr>
        <cdr:cNvPr id="1035" name="Line 11"/>
        <cdr:cNvSpPr>
          <a:spLocks xmlns:a="http://schemas.openxmlformats.org/drawingml/2006/main" noChangeShapeType="1"/>
        </cdr:cNvSpPr>
      </cdr:nvSpPr>
      <cdr:spPr bwMode="auto">
        <a:xfrm xmlns:a="http://schemas.openxmlformats.org/drawingml/2006/main">
          <a:off x="7806303" y="1117588"/>
          <a:ext cx="16951" cy="20489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0.82302</cdr:x>
      <cdr:y>0.17386</cdr:y>
    </cdr:from>
    <cdr:to>
      <cdr:x>0.82474</cdr:x>
      <cdr:y>0.50196</cdr:y>
    </cdr:to>
    <cdr:cxnSp macro="">
      <cdr:nvCxnSpPr>
        <cdr:cNvPr id="3" name="Straight Arrow Connector 2"/>
        <cdr:cNvCxnSpPr/>
      </cdr:nvCxnSpPr>
      <cdr:spPr bwMode="auto">
        <a:xfrm xmlns:a="http://schemas.openxmlformats.org/drawingml/2006/main">
          <a:off x="8111043" y="1126091"/>
          <a:ext cx="16951" cy="2125104"/>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0.60309</cdr:x>
      <cdr:y>0.55948</cdr:y>
    </cdr:from>
    <cdr:to>
      <cdr:x>0.93471</cdr:x>
      <cdr:y>0.62353</cdr:y>
    </cdr:to>
    <cdr:sp macro="" textlink="">
      <cdr:nvSpPr>
        <cdr:cNvPr id="5" name="TextBox 4"/>
        <cdr:cNvSpPr txBox="1"/>
      </cdr:nvSpPr>
      <cdr:spPr>
        <a:xfrm xmlns:a="http://schemas.openxmlformats.org/drawingml/2006/main">
          <a:off x="5943600" y="3623733"/>
          <a:ext cx="3268133" cy="414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0.67096</cdr:x>
      <cdr:y>0.55163</cdr:y>
    </cdr:from>
    <cdr:to>
      <cdr:x>0.93127</cdr:x>
      <cdr:y>0.59477</cdr:y>
    </cdr:to>
    <cdr:sp macro="" textlink="">
      <cdr:nvSpPr>
        <cdr:cNvPr id="6" name="TextBox 5"/>
        <cdr:cNvSpPr txBox="1"/>
      </cdr:nvSpPr>
      <cdr:spPr>
        <a:xfrm xmlns:a="http://schemas.openxmlformats.org/drawingml/2006/main">
          <a:off x="6612467" y="3572933"/>
          <a:ext cx="2565400" cy="279400"/>
        </a:xfrm>
        <a:prstGeom xmlns:a="http://schemas.openxmlformats.org/drawingml/2006/main" prst="rect">
          <a:avLst/>
        </a:prstGeom>
        <a:ln xmlns:a="http://schemas.openxmlformats.org/drawingml/2006/main" w="9525">
          <a:solidFill>
            <a:schemeClr val="tx1"/>
          </a:solidFill>
          <a:prstDash val="solid"/>
        </a:ln>
      </cdr:spPr>
      <cdr:txBody>
        <a:bodyPr xmlns:a="http://schemas.openxmlformats.org/drawingml/2006/main" vertOverflow="clip" wrap="square" rtlCol="0"/>
        <a:lstStyle xmlns:a="http://schemas.openxmlformats.org/drawingml/2006/main"/>
        <a:p xmlns:a="http://schemas.openxmlformats.org/drawingml/2006/main">
          <a:r>
            <a:rPr lang="en-AU" sz="1100"/>
            <a:t>GR320 data processed with poor .cal file.</a:t>
          </a:r>
        </a:p>
      </cdr:txBody>
    </cdr:sp>
  </cdr:relSizeAnchor>
  <cdr:relSizeAnchor xmlns:cdr="http://schemas.openxmlformats.org/drawingml/2006/chartDrawing">
    <cdr:from>
      <cdr:x>0.86684</cdr:x>
      <cdr:y>0.16862</cdr:y>
    </cdr:from>
    <cdr:to>
      <cdr:x>0.8677</cdr:x>
      <cdr:y>0.55032</cdr:y>
    </cdr:to>
    <cdr:cxnSp macro="">
      <cdr:nvCxnSpPr>
        <cdr:cNvPr id="8" name="Straight Arrow Connector 7"/>
        <cdr:cNvCxnSpPr/>
      </cdr:nvCxnSpPr>
      <cdr:spPr bwMode="auto">
        <a:xfrm xmlns:a="http://schemas.openxmlformats.org/drawingml/2006/main" flipH="1" flipV="1">
          <a:off x="8542880" y="1092170"/>
          <a:ext cx="8476" cy="2472271"/>
        </a:xfrm>
        <a:prstGeom xmlns:a="http://schemas.openxmlformats.org/drawingml/2006/main" prst="straightConnector1">
          <a:avLst/>
        </a:prstGeom>
        <a:ln xmlns:a="http://schemas.openxmlformats.org/drawingml/2006/main" w="28575">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0.15808</cdr:x>
      <cdr:y>0.25098</cdr:y>
    </cdr:from>
    <cdr:to>
      <cdr:x>0.93127</cdr:x>
      <cdr:y>0.25359</cdr:y>
    </cdr:to>
    <cdr:cxnSp macro="">
      <cdr:nvCxnSpPr>
        <cdr:cNvPr id="20" name="Straight Connector 19"/>
        <cdr:cNvCxnSpPr/>
      </cdr:nvCxnSpPr>
      <cdr:spPr bwMode="auto">
        <a:xfrm xmlns:a="http://schemas.openxmlformats.org/drawingml/2006/main" flipH="1" flipV="1">
          <a:off x="1557867" y="1625600"/>
          <a:ext cx="7620000" cy="16933"/>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FF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0.15722</cdr:x>
      <cdr:y>0.35425</cdr:y>
    </cdr:from>
    <cdr:to>
      <cdr:x>0.92869</cdr:x>
      <cdr:y>0.35686</cdr:y>
    </cdr:to>
    <cdr:cxnSp macro="">
      <cdr:nvCxnSpPr>
        <cdr:cNvPr id="22" name="Straight Connector 21"/>
        <cdr:cNvCxnSpPr/>
      </cdr:nvCxnSpPr>
      <cdr:spPr bwMode="auto">
        <a:xfrm xmlns:a="http://schemas.openxmlformats.org/drawingml/2006/main" flipH="1" flipV="1">
          <a:off x="1549400" y="2294467"/>
          <a:ext cx="7603068" cy="1693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FF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0.15722</cdr:x>
      <cdr:y>0.50327</cdr:y>
    </cdr:from>
    <cdr:to>
      <cdr:x>0.92869</cdr:x>
      <cdr:y>0.50458</cdr:y>
    </cdr:to>
    <cdr:cxnSp macro="">
      <cdr:nvCxnSpPr>
        <cdr:cNvPr id="25" name="Straight Connector 24"/>
        <cdr:cNvCxnSpPr/>
      </cdr:nvCxnSpPr>
      <cdr:spPr bwMode="auto">
        <a:xfrm xmlns:a="http://schemas.openxmlformats.org/drawingml/2006/main" flipH="1" flipV="1">
          <a:off x="1549400" y="3259667"/>
          <a:ext cx="7603067" cy="8466"/>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FF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0.88918</cdr:x>
      <cdr:y>0.17909</cdr:y>
    </cdr:from>
    <cdr:to>
      <cdr:x>0.88918</cdr:x>
      <cdr:y>0.55164</cdr:y>
    </cdr:to>
    <cdr:cxnSp macro="">
      <cdr:nvCxnSpPr>
        <cdr:cNvPr id="19" name="Straight Arrow Connector 18"/>
        <cdr:cNvCxnSpPr/>
      </cdr:nvCxnSpPr>
      <cdr:spPr bwMode="auto">
        <a:xfrm xmlns:a="http://schemas.openxmlformats.org/drawingml/2006/main" flipV="1">
          <a:off x="8763045" y="1159948"/>
          <a:ext cx="0" cy="2413006"/>
        </a:xfrm>
        <a:prstGeom xmlns:a="http://schemas.openxmlformats.org/drawingml/2006/main" prst="straightConnector1">
          <a:avLst/>
        </a:prstGeom>
        <a:ln xmlns:a="http://schemas.openxmlformats.org/drawingml/2006/main" w="28575">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0.89948</cdr:x>
      <cdr:y>0.17516</cdr:y>
    </cdr:from>
    <cdr:to>
      <cdr:x>0.89948</cdr:x>
      <cdr:y>0.4549</cdr:y>
    </cdr:to>
    <cdr:cxnSp macro="">
      <cdr:nvCxnSpPr>
        <cdr:cNvPr id="17" name="Straight Arrow Connector 16"/>
        <cdr:cNvCxnSpPr/>
      </cdr:nvCxnSpPr>
      <cdr:spPr bwMode="auto">
        <a:xfrm xmlns:a="http://schemas.openxmlformats.org/drawingml/2006/main" flipH="1">
          <a:off x="8864555" y="1134533"/>
          <a:ext cx="45" cy="1811854"/>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oneCellAnchor>
    <xdr:from>
      <xdr:col>6</xdr:col>
      <xdr:colOff>598170</xdr:colOff>
      <xdr:row>48</xdr:row>
      <xdr:rowOff>49530</xdr:rowOff>
    </xdr:from>
    <xdr:ext cx="914400" cy="264560"/>
    <xdr:sp macro="" textlink="">
      <xdr:nvSpPr>
        <xdr:cNvPr id="2" name="TextBox 1"/>
        <xdr:cNvSpPr txBox="1"/>
      </xdr:nvSpPr>
      <xdr:spPr>
        <a:xfrm>
          <a:off x="5970270" y="920877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AU" sz="1100"/>
        </a:p>
      </xdr:txBody>
    </xdr:sp>
    <xdr:clientData/>
  </xdr:oneCell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8.bin"/><Relationship Id="rId1" Type="http://schemas.openxmlformats.org/officeDocument/2006/relationships/hyperlink" Target="mailto:GRS-@%20with%20256%20in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pane xSplit="1" ySplit="2" topLeftCell="C39" activePane="bottomRight" state="frozen"/>
      <selection pane="topRight" activeCell="B1" sqref="B1"/>
      <selection pane="bottomLeft" activeCell="A3" sqref="A3"/>
      <selection pane="bottomRight" activeCell="N60" sqref="N60"/>
    </sheetView>
  </sheetViews>
  <sheetFormatPr defaultRowHeight="15" x14ac:dyDescent="0.25"/>
  <cols>
    <col min="1" max="1" width="11.7265625" customWidth="1"/>
    <col min="9" max="9" width="10.90625" customWidth="1"/>
    <col min="10" max="10" width="10.1796875" customWidth="1"/>
    <col min="11" max="11" width="10.81640625" customWidth="1"/>
    <col min="13" max="13" width="12.81640625" bestFit="1" customWidth="1"/>
    <col min="14" max="14" width="12" bestFit="1" customWidth="1"/>
    <col min="15" max="15" width="11" bestFit="1" customWidth="1"/>
  </cols>
  <sheetData>
    <row r="1" spans="1:15" ht="15.6" x14ac:dyDescent="0.3">
      <c r="A1" t="s">
        <v>11</v>
      </c>
      <c r="E1" t="s">
        <v>10</v>
      </c>
      <c r="F1" t="s">
        <v>206</v>
      </c>
      <c r="G1" t="s">
        <v>4</v>
      </c>
      <c r="I1" s="131" t="s">
        <v>212</v>
      </c>
      <c r="J1" s="82" t="s">
        <v>213</v>
      </c>
      <c r="K1" s="82" t="s">
        <v>214</v>
      </c>
      <c r="M1" s="82" t="s">
        <v>215</v>
      </c>
    </row>
    <row r="2" spans="1:15" x14ac:dyDescent="0.25">
      <c r="M2" s="82" t="s">
        <v>10</v>
      </c>
      <c r="N2" s="82" t="s">
        <v>3</v>
      </c>
      <c r="O2" s="82" t="s">
        <v>4</v>
      </c>
    </row>
    <row r="4" spans="1:15" x14ac:dyDescent="0.25">
      <c r="A4" s="48">
        <v>35976</v>
      </c>
      <c r="B4" s="12"/>
      <c r="C4" s="126">
        <v>1</v>
      </c>
      <c r="D4" s="12"/>
      <c r="E4" s="71">
        <v>2.99</v>
      </c>
      <c r="F4" s="71">
        <v>4.92</v>
      </c>
      <c r="G4" s="71">
        <v>33.270000000000003</v>
      </c>
      <c r="I4" s="11">
        <f>E4-$E$58</f>
        <v>-0.12103169811320802</v>
      </c>
      <c r="J4" s="11">
        <f>F4-$F$58</f>
        <v>0.32863456603773678</v>
      </c>
      <c r="K4" s="11">
        <f>G4-$G$58</f>
        <v>-3.4824896830188692</v>
      </c>
      <c r="M4" s="11">
        <f>(I4*100)/$E$58</f>
        <v>-3.8904038871288851</v>
      </c>
      <c r="N4" s="11">
        <f>(J4*100)/$F$58</f>
        <v>7.15766520361964</v>
      </c>
      <c r="O4" s="11">
        <f>(K4*100)/$G$58</f>
        <v>-9.4755204696456783</v>
      </c>
    </row>
    <row r="5" spans="1:15" x14ac:dyDescent="0.25">
      <c r="A5" s="10">
        <v>36046</v>
      </c>
      <c r="B5" s="12"/>
      <c r="C5" s="126">
        <v>2</v>
      </c>
      <c r="D5" s="12"/>
      <c r="E5" s="71">
        <v>3.01</v>
      </c>
      <c r="F5" s="71">
        <v>4.5599999999999996</v>
      </c>
      <c r="G5" s="71">
        <v>35.21</v>
      </c>
      <c r="I5" s="11">
        <f t="shared" ref="I5:I56" si="0">E5-$E$58</f>
        <v>-0.10103169811320845</v>
      </c>
      <c r="J5" s="11">
        <f t="shared" ref="J5:J55" si="1">F5-$F$58</f>
        <v>-3.1365433962263545E-2</v>
      </c>
      <c r="K5" s="11">
        <f t="shared" ref="K5:K56" si="2">G5-$G$58</f>
        <v>-1.5424896830188715</v>
      </c>
      <c r="M5" s="11">
        <f t="shared" ref="M5:M56" si="3">(I5*100)/$E$58</f>
        <v>-3.2475303345344435</v>
      </c>
      <c r="N5" s="11">
        <f t="shared" ref="N5:N54" si="4">(J5*100)/$F$58</f>
        <v>-0.68313956737692638</v>
      </c>
      <c r="O5" s="11">
        <f t="shared" ref="O5:O56" si="5">(K5*100)/$G$58</f>
        <v>-4.196966508452797</v>
      </c>
    </row>
    <row r="6" spans="1:15" x14ac:dyDescent="0.25">
      <c r="A6" s="10">
        <v>36061</v>
      </c>
      <c r="B6" s="12"/>
      <c r="C6" s="126">
        <v>3</v>
      </c>
      <c r="D6" s="12"/>
      <c r="E6" s="71">
        <v>3.07</v>
      </c>
      <c r="F6" s="71">
        <v>4.45</v>
      </c>
      <c r="G6" s="71">
        <v>35.5</v>
      </c>
      <c r="I6" s="11">
        <f t="shared" si="0"/>
        <v>-4.1031698113208392E-2</v>
      </c>
      <c r="J6" s="11">
        <f t="shared" si="1"/>
        <v>-0.14136543396226298</v>
      </c>
      <c r="K6" s="11">
        <f t="shared" si="2"/>
        <v>-1.2524896830188723</v>
      </c>
      <c r="M6" s="11">
        <f t="shared" si="3"/>
        <v>-1.3189096767510748</v>
      </c>
      <c r="N6" s="11">
        <f t="shared" si="4"/>
        <v>-3.0789410251814182</v>
      </c>
      <c r="O6" s="11">
        <f t="shared" si="5"/>
        <v>-3.4079043183775735</v>
      </c>
    </row>
    <row r="7" spans="1:15" ht="15.6" x14ac:dyDescent="0.3">
      <c r="A7" s="10">
        <v>36095</v>
      </c>
      <c r="B7" s="12"/>
      <c r="C7" s="126">
        <v>4</v>
      </c>
      <c r="D7" s="12"/>
      <c r="E7" s="27">
        <v>3.11</v>
      </c>
      <c r="F7" s="27">
        <v>4.71</v>
      </c>
      <c r="G7" s="27">
        <v>37.159999999999997</v>
      </c>
      <c r="I7" s="11">
        <f t="shared" si="0"/>
        <v>-1.0316981132083569E-3</v>
      </c>
      <c r="J7" s="11">
        <f t="shared" si="1"/>
        <v>0.11863456603773681</v>
      </c>
      <c r="K7" s="11">
        <f t="shared" si="2"/>
        <v>0.40751031698112428</v>
      </c>
      <c r="M7" s="11">
        <f t="shared" si="3"/>
        <v>-3.3162571562162659E-2</v>
      </c>
      <c r="N7" s="11">
        <f t="shared" si="4"/>
        <v>2.5838624205383143</v>
      </c>
      <c r="O7" s="11">
        <f t="shared" si="5"/>
        <v>1.1087964937771562</v>
      </c>
    </row>
    <row r="8" spans="1:15" x14ac:dyDescent="0.25">
      <c r="A8" s="10">
        <v>36151</v>
      </c>
      <c r="B8" s="12"/>
      <c r="C8" s="126">
        <v>5</v>
      </c>
      <c r="D8" s="11"/>
      <c r="E8" s="71">
        <v>3.13</v>
      </c>
      <c r="F8" s="71">
        <v>4.7</v>
      </c>
      <c r="G8" s="71">
        <v>38.33</v>
      </c>
      <c r="I8" s="11">
        <f t="shared" si="0"/>
        <v>1.8968301886791661E-2</v>
      </c>
      <c r="J8" s="11">
        <f t="shared" si="1"/>
        <v>0.10863456603773702</v>
      </c>
      <c r="K8" s="11">
        <f t="shared" si="2"/>
        <v>1.577510316981126</v>
      </c>
      <c r="M8" s="11">
        <f t="shared" si="3"/>
        <v>0.60971098103229349</v>
      </c>
      <c r="N8" s="11">
        <f t="shared" si="4"/>
        <v>2.3660622880106366</v>
      </c>
      <c r="O8" s="11">
        <f t="shared" si="5"/>
        <v>4.2922542951151392</v>
      </c>
    </row>
    <row r="9" spans="1:15" ht="15.6" x14ac:dyDescent="0.3">
      <c r="A9" s="10">
        <v>36182</v>
      </c>
      <c r="B9" s="12"/>
      <c r="C9" s="126">
        <v>6</v>
      </c>
      <c r="D9" s="12"/>
      <c r="E9" s="27">
        <v>3.14</v>
      </c>
      <c r="F9" s="27">
        <v>5.25</v>
      </c>
      <c r="G9" s="27">
        <v>36.96</v>
      </c>
      <c r="I9" s="11">
        <f t="shared" si="0"/>
        <v>2.8968301886791892E-2</v>
      </c>
      <c r="J9" s="11">
        <f t="shared" si="1"/>
        <v>0.65863456603773685</v>
      </c>
      <c r="K9" s="11">
        <f t="shared" si="2"/>
        <v>0.20751031698112854</v>
      </c>
      <c r="M9" s="11">
        <f t="shared" si="3"/>
        <v>0.9311477573295287</v>
      </c>
      <c r="N9" s="11">
        <f t="shared" si="4"/>
        <v>14.345069577033154</v>
      </c>
      <c r="O9" s="11">
        <f t="shared" si="5"/>
        <v>0.56461567303563287</v>
      </c>
    </row>
    <row r="10" spans="1:15" x14ac:dyDescent="0.25">
      <c r="A10" s="10">
        <v>36261</v>
      </c>
      <c r="B10" s="12"/>
      <c r="C10" s="126">
        <v>7</v>
      </c>
      <c r="D10" s="12"/>
      <c r="E10" s="71">
        <v>3.19</v>
      </c>
      <c r="F10" s="71">
        <v>4.82</v>
      </c>
      <c r="G10" s="71">
        <v>36.94</v>
      </c>
      <c r="I10" s="11">
        <f t="shared" si="0"/>
        <v>7.8968301886791714E-2</v>
      </c>
      <c r="J10" s="11">
        <f t="shared" si="1"/>
        <v>0.22863456603773713</v>
      </c>
      <c r="K10" s="11">
        <f t="shared" si="2"/>
        <v>0.18751031698112541</v>
      </c>
      <c r="M10" s="11">
        <f t="shared" si="3"/>
        <v>2.538331638815662</v>
      </c>
      <c r="N10" s="11">
        <f t="shared" si="4"/>
        <v>4.9796638783428255</v>
      </c>
      <c r="O10" s="11">
        <f t="shared" si="5"/>
        <v>0.51019759096147088</v>
      </c>
    </row>
    <row r="11" spans="1:15" x14ac:dyDescent="0.25">
      <c r="A11" s="10">
        <v>36420</v>
      </c>
      <c r="B11" s="12"/>
      <c r="C11" s="126">
        <v>8</v>
      </c>
      <c r="D11" s="12"/>
      <c r="E11" s="71">
        <v>2.96</v>
      </c>
      <c r="F11" s="71">
        <v>4.17</v>
      </c>
      <c r="G11" s="71">
        <v>36.18</v>
      </c>
      <c r="I11" s="11">
        <f t="shared" si="0"/>
        <v>-0.15103169811320827</v>
      </c>
      <c r="J11" s="11">
        <f t="shared" si="1"/>
        <v>-0.42136543396226322</v>
      </c>
      <c r="K11" s="11">
        <f t="shared" si="2"/>
        <v>-0.5724896830188726</v>
      </c>
      <c r="M11" s="11">
        <f t="shared" si="3"/>
        <v>-4.854714216020577</v>
      </c>
      <c r="N11" s="11">
        <f t="shared" si="4"/>
        <v>-9.1773447359565257</v>
      </c>
      <c r="O11" s="11">
        <f t="shared" si="5"/>
        <v>-1.5576895278563558</v>
      </c>
    </row>
    <row r="12" spans="1:15" x14ac:dyDescent="0.25">
      <c r="A12" s="10">
        <v>36453</v>
      </c>
      <c r="B12" s="12"/>
      <c r="C12" s="126">
        <v>9</v>
      </c>
      <c r="D12" s="12"/>
      <c r="E12" s="71">
        <v>3.03</v>
      </c>
      <c r="F12" s="71">
        <v>4.75</v>
      </c>
      <c r="G12" s="71">
        <v>36.28</v>
      </c>
      <c r="I12" s="11">
        <f t="shared" si="0"/>
        <v>-8.1031698113208428E-2</v>
      </c>
      <c r="J12" s="11">
        <f t="shared" si="1"/>
        <v>0.15863456603773685</v>
      </c>
      <c r="K12" s="11">
        <f t="shared" si="2"/>
        <v>-0.47248968301887118</v>
      </c>
      <c r="M12" s="11">
        <f t="shared" si="3"/>
        <v>-2.6046567819399873</v>
      </c>
      <c r="N12" s="11">
        <f t="shared" si="4"/>
        <v>3.4550629506490438</v>
      </c>
      <c r="O12" s="11">
        <f t="shared" si="5"/>
        <v>-1.2855991174855848</v>
      </c>
    </row>
    <row r="13" spans="1:15" x14ac:dyDescent="0.25">
      <c r="A13" s="10">
        <v>36455</v>
      </c>
      <c r="B13" s="12"/>
      <c r="C13" s="126">
        <v>10</v>
      </c>
      <c r="D13" s="12"/>
      <c r="E13" s="71">
        <v>3.08</v>
      </c>
      <c r="F13" s="71">
        <v>4.8</v>
      </c>
      <c r="G13" s="71">
        <v>36.69</v>
      </c>
      <c r="I13" s="11">
        <f t="shared" si="0"/>
        <v>-3.1031698113208162E-2</v>
      </c>
      <c r="J13" s="11">
        <f t="shared" si="1"/>
        <v>0.20863456603773667</v>
      </c>
      <c r="K13" s="11">
        <f t="shared" si="2"/>
        <v>-6.2489683018874587E-2</v>
      </c>
      <c r="M13" s="11">
        <f t="shared" si="3"/>
        <v>-0.99747290045383974</v>
      </c>
      <c r="N13" s="11">
        <f t="shared" si="4"/>
        <v>4.5440636132874506</v>
      </c>
      <c r="O13" s="11">
        <f t="shared" si="5"/>
        <v>-0.17002843496544762</v>
      </c>
    </row>
    <row r="14" spans="1:15" x14ac:dyDescent="0.25">
      <c r="A14" s="10">
        <v>36628</v>
      </c>
      <c r="B14" s="12"/>
      <c r="C14" s="126">
        <v>11</v>
      </c>
      <c r="D14" s="12"/>
      <c r="E14" s="71">
        <v>3.19</v>
      </c>
      <c r="F14" s="71">
        <v>5.0999999999999996</v>
      </c>
      <c r="G14" s="71">
        <v>37.29</v>
      </c>
      <c r="I14" s="11">
        <f t="shared" si="0"/>
        <v>7.8968301886791714E-2</v>
      </c>
      <c r="J14" s="11">
        <f t="shared" si="1"/>
        <v>0.50863456603773649</v>
      </c>
      <c r="K14" s="11">
        <f t="shared" si="2"/>
        <v>0.53751031698112683</v>
      </c>
      <c r="M14" s="11">
        <f t="shared" si="3"/>
        <v>2.538331638815662</v>
      </c>
      <c r="N14" s="11">
        <f t="shared" si="4"/>
        <v>11.078067589117913</v>
      </c>
      <c r="O14" s="11">
        <f t="shared" si="5"/>
        <v>1.4625140272591606</v>
      </c>
    </row>
    <row r="15" spans="1:15" x14ac:dyDescent="0.25">
      <c r="A15" s="10">
        <v>36677</v>
      </c>
      <c r="B15" s="12"/>
      <c r="C15" s="126">
        <v>12</v>
      </c>
      <c r="D15" s="12"/>
      <c r="E15" s="71">
        <v>3.12</v>
      </c>
      <c r="F15" s="71">
        <v>4.2</v>
      </c>
      <c r="G15" s="71">
        <v>36.520000000000003</v>
      </c>
      <c r="I15" s="11">
        <f t="shared" si="0"/>
        <v>8.968301886791874E-3</v>
      </c>
      <c r="J15" s="11">
        <f t="shared" si="1"/>
        <v>-0.39136543396226298</v>
      </c>
      <c r="K15" s="11">
        <f t="shared" si="2"/>
        <v>-0.23248968301886919</v>
      </c>
      <c r="M15" s="11">
        <f t="shared" si="3"/>
        <v>0.28827420473507254</v>
      </c>
      <c r="N15" s="11">
        <f t="shared" si="4"/>
        <v>-8.5239443383734734</v>
      </c>
      <c r="O15" s="11">
        <f t="shared" si="5"/>
        <v>-0.63258213259573748</v>
      </c>
    </row>
    <row r="16" spans="1:15" x14ac:dyDescent="0.25">
      <c r="A16" s="10">
        <v>36803</v>
      </c>
      <c r="B16" s="12"/>
      <c r="C16" s="126">
        <v>13</v>
      </c>
      <c r="D16" s="12"/>
      <c r="E16" s="71">
        <v>3.1</v>
      </c>
      <c r="F16" s="71">
        <v>4.29</v>
      </c>
      <c r="G16" s="71">
        <v>36.67</v>
      </c>
      <c r="I16" s="11">
        <f t="shared" si="0"/>
        <v>-1.1031698113208144E-2</v>
      </c>
      <c r="J16" s="11">
        <f t="shared" si="1"/>
        <v>-0.30136543396226312</v>
      </c>
      <c r="K16" s="11">
        <f t="shared" si="2"/>
        <v>-8.2489683018870608E-2</v>
      </c>
      <c r="M16" s="11">
        <f t="shared" si="3"/>
        <v>-0.35459934785938357</v>
      </c>
      <c r="N16" s="11">
        <f t="shared" si="4"/>
        <v>-6.5637431456243363</v>
      </c>
      <c r="O16" s="11">
        <f t="shared" si="5"/>
        <v>-0.22444651703959026</v>
      </c>
    </row>
    <row r="17" spans="1:15" x14ac:dyDescent="0.25">
      <c r="A17" s="10">
        <v>36846</v>
      </c>
      <c r="B17" s="12"/>
      <c r="C17" s="126">
        <v>14</v>
      </c>
      <c r="D17" s="12"/>
      <c r="E17" s="71">
        <v>3.19</v>
      </c>
      <c r="F17" s="71">
        <v>4.71</v>
      </c>
      <c r="G17" s="71">
        <v>38</v>
      </c>
      <c r="I17" s="11">
        <f t="shared" si="0"/>
        <v>7.8968301886791714E-2</v>
      </c>
      <c r="J17" s="11">
        <f t="shared" si="1"/>
        <v>0.11863456603773681</v>
      </c>
      <c r="K17" s="11">
        <f t="shared" si="2"/>
        <v>1.2475103169811277</v>
      </c>
      <c r="M17" s="11">
        <f t="shared" si="3"/>
        <v>2.538331638815662</v>
      </c>
      <c r="N17" s="11">
        <f t="shared" si="4"/>
        <v>2.5838624205383143</v>
      </c>
      <c r="O17" s="11">
        <f t="shared" si="5"/>
        <v>3.3943559408916113</v>
      </c>
    </row>
    <row r="18" spans="1:15" x14ac:dyDescent="0.25">
      <c r="A18" s="10">
        <v>36851</v>
      </c>
      <c r="B18" s="12"/>
      <c r="C18" s="126">
        <v>15</v>
      </c>
      <c r="D18" s="12"/>
      <c r="E18" s="71">
        <v>3.16</v>
      </c>
      <c r="F18" s="71">
        <v>4.57</v>
      </c>
      <c r="G18" s="71">
        <v>38.04</v>
      </c>
      <c r="I18" s="11">
        <f t="shared" si="0"/>
        <v>4.896830188679191E-2</v>
      </c>
      <c r="J18" s="11">
        <f t="shared" si="1"/>
        <v>-2.136543396226287E-2</v>
      </c>
      <c r="K18" s="11">
        <f t="shared" si="2"/>
        <v>1.2875103169811268</v>
      </c>
      <c r="M18" s="11">
        <f t="shared" si="3"/>
        <v>1.5740213099239848</v>
      </c>
      <c r="N18" s="11">
        <f t="shared" si="4"/>
        <v>-0.46533943484922952</v>
      </c>
      <c r="O18" s="11">
        <f t="shared" si="5"/>
        <v>3.5031921050399162</v>
      </c>
    </row>
    <row r="19" spans="1:15" x14ac:dyDescent="0.25">
      <c r="A19" s="10">
        <v>36957</v>
      </c>
      <c r="B19" s="12"/>
      <c r="C19" s="126">
        <v>16</v>
      </c>
      <c r="D19" s="12"/>
      <c r="E19" s="71">
        <v>3.2</v>
      </c>
      <c r="F19" s="71">
        <v>4.54</v>
      </c>
      <c r="G19" s="71">
        <v>36.659999999999997</v>
      </c>
      <c r="I19" s="11">
        <f t="shared" si="0"/>
        <v>8.8968301886791945E-2</v>
      </c>
      <c r="J19" s="11">
        <f t="shared" si="1"/>
        <v>-5.1365433962263118E-2</v>
      </c>
      <c r="K19" s="11">
        <f t="shared" si="2"/>
        <v>-9.2489683018875724E-2</v>
      </c>
      <c r="M19" s="11">
        <f t="shared" si="3"/>
        <v>2.8597684151128973</v>
      </c>
      <c r="N19" s="11">
        <f t="shared" si="4"/>
        <v>-1.1187398324322815</v>
      </c>
      <c r="O19" s="11">
        <f t="shared" si="5"/>
        <v>-0.25165555807668094</v>
      </c>
    </row>
    <row r="20" spans="1:15" x14ac:dyDescent="0.25">
      <c r="A20" s="10">
        <v>37008</v>
      </c>
      <c r="B20" s="12"/>
      <c r="C20" s="126">
        <v>17</v>
      </c>
      <c r="D20" s="12"/>
      <c r="E20" s="71">
        <v>3.17</v>
      </c>
      <c r="F20" s="71">
        <v>5.09</v>
      </c>
      <c r="G20" s="71">
        <v>35.270000000000003</v>
      </c>
      <c r="I20" s="11">
        <f t="shared" si="0"/>
        <v>5.8968301886791696E-2</v>
      </c>
      <c r="J20" s="11">
        <f t="shared" si="1"/>
        <v>0.4986345660377367</v>
      </c>
      <c r="K20" s="11">
        <f t="shared" si="2"/>
        <v>-1.4824896830188692</v>
      </c>
      <c r="M20" s="11">
        <f t="shared" si="3"/>
        <v>1.8954580862212058</v>
      </c>
      <c r="N20" s="11">
        <f t="shared" si="4"/>
        <v>10.860267456590236</v>
      </c>
      <c r="O20" s="11">
        <f t="shared" si="5"/>
        <v>-4.0337122622303303</v>
      </c>
    </row>
    <row r="21" spans="1:15" x14ac:dyDescent="0.25">
      <c r="A21" s="10">
        <v>37037</v>
      </c>
      <c r="B21" s="12"/>
      <c r="C21" s="126">
        <v>18</v>
      </c>
      <c r="D21" s="12"/>
      <c r="E21" s="71">
        <v>3.07</v>
      </c>
      <c r="F21" s="71">
        <v>4.05</v>
      </c>
      <c r="G21" s="71">
        <v>36.119999999999997</v>
      </c>
      <c r="I21" s="11">
        <f t="shared" si="0"/>
        <v>-4.1031698113208392E-2</v>
      </c>
      <c r="J21" s="11">
        <f t="shared" si="1"/>
        <v>-0.54136543396226333</v>
      </c>
      <c r="K21" s="11">
        <f t="shared" si="2"/>
        <v>-0.63248968301887487</v>
      </c>
      <c r="M21" s="11">
        <f t="shared" si="3"/>
        <v>-1.3189096767510748</v>
      </c>
      <c r="N21" s="11">
        <f t="shared" si="4"/>
        <v>-11.790946326288713</v>
      </c>
      <c r="O21" s="11">
        <f t="shared" si="5"/>
        <v>-1.7209437740788225</v>
      </c>
    </row>
    <row r="22" spans="1:15" x14ac:dyDescent="0.25">
      <c r="A22" s="10">
        <v>37356</v>
      </c>
      <c r="B22" s="12"/>
      <c r="C22" s="126">
        <v>19</v>
      </c>
      <c r="D22" s="12"/>
      <c r="E22" s="71">
        <v>3.18</v>
      </c>
      <c r="F22" s="71">
        <v>4.91</v>
      </c>
      <c r="G22" s="71">
        <v>37.69</v>
      </c>
      <c r="I22" s="11">
        <f t="shared" si="0"/>
        <v>6.8968301886791927E-2</v>
      </c>
      <c r="J22" s="11">
        <f t="shared" si="1"/>
        <v>0.31863456603773699</v>
      </c>
      <c r="K22" s="11">
        <f t="shared" si="2"/>
        <v>0.93751031698112541</v>
      </c>
      <c r="M22" s="11">
        <f t="shared" si="3"/>
        <v>2.216894862518441</v>
      </c>
      <c r="N22" s="11">
        <f t="shared" si="4"/>
        <v>6.9398650710919618</v>
      </c>
      <c r="O22" s="11">
        <f t="shared" si="5"/>
        <v>2.5508756687422265</v>
      </c>
    </row>
    <row r="23" spans="1:15" x14ac:dyDescent="0.25">
      <c r="A23" s="10">
        <v>37365</v>
      </c>
      <c r="B23" s="12"/>
      <c r="C23" s="126">
        <v>20</v>
      </c>
      <c r="D23" s="12"/>
      <c r="E23" s="71">
        <v>3.15</v>
      </c>
      <c r="F23" s="71">
        <v>4.78</v>
      </c>
      <c r="G23" s="71">
        <v>36.01</v>
      </c>
      <c r="I23" s="11">
        <f t="shared" si="0"/>
        <v>3.8968301886791679E-2</v>
      </c>
      <c r="J23" s="11">
        <f t="shared" si="1"/>
        <v>0.18863456603773709</v>
      </c>
      <c r="K23" s="11">
        <f t="shared" si="2"/>
        <v>-0.7424896830188743</v>
      </c>
      <c r="M23" s="11">
        <f t="shared" si="3"/>
        <v>1.2525845336267496</v>
      </c>
      <c r="N23" s="11">
        <f t="shared" si="4"/>
        <v>4.108463348232096</v>
      </c>
      <c r="O23" s="11">
        <f t="shared" si="5"/>
        <v>-2.0202432254866651</v>
      </c>
    </row>
    <row r="24" spans="1:15" x14ac:dyDescent="0.25">
      <c r="A24" s="10">
        <v>37372</v>
      </c>
      <c r="B24" s="12"/>
      <c r="C24" s="126">
        <v>21</v>
      </c>
      <c r="D24" s="12"/>
      <c r="E24" s="71">
        <v>3.29</v>
      </c>
      <c r="F24" s="71">
        <v>4.43</v>
      </c>
      <c r="G24" s="71">
        <v>37.22</v>
      </c>
      <c r="I24" s="11">
        <f t="shared" si="0"/>
        <v>0.1789683018867918</v>
      </c>
      <c r="J24" s="11">
        <f t="shared" si="1"/>
        <v>-0.16136543396226344</v>
      </c>
      <c r="K24" s="11">
        <f t="shared" si="2"/>
        <v>0.46751031698112655</v>
      </c>
      <c r="M24" s="11">
        <f t="shared" si="3"/>
        <v>5.7526994017879431</v>
      </c>
      <c r="N24" s="11">
        <f t="shared" si="4"/>
        <v>-3.5145412902367927</v>
      </c>
      <c r="O24" s="11">
        <f t="shared" si="5"/>
        <v>1.2720507399996226</v>
      </c>
    </row>
    <row r="25" spans="1:15" x14ac:dyDescent="0.25">
      <c r="A25" s="10">
        <v>37395</v>
      </c>
      <c r="B25" s="12"/>
      <c r="C25" s="126">
        <v>22</v>
      </c>
      <c r="D25" s="12"/>
      <c r="E25" s="71">
        <v>3.29</v>
      </c>
      <c r="F25" s="71">
        <v>5.14</v>
      </c>
      <c r="G25" s="71">
        <v>36.25</v>
      </c>
      <c r="I25" s="11">
        <f t="shared" si="0"/>
        <v>0.1789683018867918</v>
      </c>
      <c r="J25" s="11">
        <f t="shared" si="1"/>
        <v>0.54863456603773653</v>
      </c>
      <c r="K25" s="11">
        <f t="shared" si="2"/>
        <v>-0.50248968301887231</v>
      </c>
      <c r="M25" s="11">
        <f t="shared" si="3"/>
        <v>5.7526994017879431</v>
      </c>
      <c r="N25" s="11">
        <f t="shared" si="4"/>
        <v>11.949268119228643</v>
      </c>
      <c r="O25" s="11">
        <f t="shared" si="5"/>
        <v>-1.3672262405968181</v>
      </c>
    </row>
    <row r="26" spans="1:15" x14ac:dyDescent="0.25">
      <c r="A26" s="10">
        <v>37484</v>
      </c>
      <c r="B26" s="12"/>
      <c r="C26" s="126">
        <v>23</v>
      </c>
      <c r="D26" s="12"/>
      <c r="E26" s="71">
        <v>3.12</v>
      </c>
      <c r="F26" s="71">
        <v>4.3600000000000003</v>
      </c>
      <c r="G26" s="71">
        <v>35.770000000000003</v>
      </c>
      <c r="I26" s="11">
        <f t="shared" si="0"/>
        <v>8.968301886791874E-3</v>
      </c>
      <c r="J26" s="11">
        <f t="shared" si="1"/>
        <v>-0.23136543396226283</v>
      </c>
      <c r="K26" s="11">
        <f t="shared" si="2"/>
        <v>-0.98248968301886919</v>
      </c>
      <c r="M26" s="11">
        <f t="shared" si="3"/>
        <v>0.28827420473507254</v>
      </c>
      <c r="N26" s="11">
        <f t="shared" si="4"/>
        <v>-5.0391422179305545</v>
      </c>
      <c r="O26" s="11">
        <f t="shared" si="5"/>
        <v>-2.6732602103764931</v>
      </c>
    </row>
    <row r="27" spans="1:15" x14ac:dyDescent="0.25">
      <c r="A27" s="10">
        <v>37539</v>
      </c>
      <c r="B27" s="12"/>
      <c r="C27" s="126">
        <v>24</v>
      </c>
      <c r="D27" s="12"/>
      <c r="E27" s="71">
        <v>3.28</v>
      </c>
      <c r="F27" s="71">
        <v>4.3</v>
      </c>
      <c r="G27" s="71">
        <v>36.950000000000003</v>
      </c>
      <c r="I27" s="11">
        <f t="shared" si="0"/>
        <v>0.16896830188679157</v>
      </c>
      <c r="J27" s="11">
        <f t="shared" si="1"/>
        <v>-0.29136543396226333</v>
      </c>
      <c r="K27" s="11">
        <f t="shared" si="2"/>
        <v>0.19751031698113053</v>
      </c>
      <c r="M27" s="11">
        <f t="shared" si="3"/>
        <v>5.4312626254907075</v>
      </c>
      <c r="N27" s="11">
        <f t="shared" si="4"/>
        <v>-6.345943013096659</v>
      </c>
      <c r="O27" s="11">
        <f t="shared" si="5"/>
        <v>0.53740663199856153</v>
      </c>
    </row>
    <row r="28" spans="1:15" x14ac:dyDescent="0.25">
      <c r="A28" s="10">
        <v>37707</v>
      </c>
      <c r="B28" s="12"/>
      <c r="C28" s="126">
        <v>25</v>
      </c>
      <c r="D28" s="12"/>
      <c r="E28" s="71">
        <v>3.34</v>
      </c>
      <c r="F28" s="71">
        <v>4.8899999999999997</v>
      </c>
      <c r="G28" s="71">
        <v>37.42</v>
      </c>
      <c r="I28" s="11">
        <f t="shared" si="0"/>
        <v>0.22896830188679163</v>
      </c>
      <c r="J28" s="11">
        <f t="shared" si="1"/>
        <v>0.29863456603773653</v>
      </c>
      <c r="K28" s="11">
        <f t="shared" si="2"/>
        <v>0.66751031698112939</v>
      </c>
      <c r="M28" s="11">
        <f t="shared" si="3"/>
        <v>7.3598832832740753</v>
      </c>
      <c r="N28" s="11">
        <f t="shared" si="4"/>
        <v>6.5042648060365877</v>
      </c>
      <c r="O28" s="11">
        <f t="shared" si="5"/>
        <v>1.8162315607411652</v>
      </c>
    </row>
    <row r="29" spans="1:15" x14ac:dyDescent="0.25">
      <c r="A29" s="10">
        <v>37903</v>
      </c>
      <c r="B29" s="12"/>
      <c r="C29" s="126">
        <v>26</v>
      </c>
      <c r="D29" s="12"/>
      <c r="E29" s="71">
        <v>3.03</v>
      </c>
      <c r="F29" s="71">
        <v>4.3600000000000003</v>
      </c>
      <c r="G29" s="71">
        <v>37.380000000000003</v>
      </c>
      <c r="I29" s="11">
        <f t="shared" si="0"/>
        <v>-8.1031698113208428E-2</v>
      </c>
      <c r="J29" s="11">
        <f t="shared" si="1"/>
        <v>-0.23136543396226283</v>
      </c>
      <c r="K29" s="11">
        <f t="shared" si="2"/>
        <v>0.62751031698113025</v>
      </c>
      <c r="M29" s="11">
        <f t="shared" si="3"/>
        <v>-2.6046567819399873</v>
      </c>
      <c r="N29" s="11">
        <f t="shared" si="4"/>
        <v>-5.0391422179305545</v>
      </c>
      <c r="O29" s="11">
        <f t="shared" si="5"/>
        <v>1.7073953965928605</v>
      </c>
    </row>
    <row r="30" spans="1:15" x14ac:dyDescent="0.25">
      <c r="A30" s="10">
        <v>38064</v>
      </c>
      <c r="B30" s="12"/>
      <c r="C30" s="126">
        <v>27</v>
      </c>
      <c r="D30" s="12"/>
      <c r="E30" s="71">
        <v>3.13</v>
      </c>
      <c r="F30" s="71">
        <v>4.96</v>
      </c>
      <c r="G30" s="71">
        <v>38.11</v>
      </c>
      <c r="I30" s="11">
        <f t="shared" si="0"/>
        <v>1.8968301886791661E-2</v>
      </c>
      <c r="J30" s="11">
        <f t="shared" si="1"/>
        <v>0.36863456603773681</v>
      </c>
      <c r="K30" s="11">
        <f t="shared" si="2"/>
        <v>1.3575103169811271</v>
      </c>
      <c r="M30" s="11">
        <f t="shared" si="3"/>
        <v>0.60971098103229349</v>
      </c>
      <c r="N30" s="11">
        <f t="shared" si="4"/>
        <v>8.0288657337303704</v>
      </c>
      <c r="O30" s="11">
        <f t="shared" si="5"/>
        <v>3.6936553922994539</v>
      </c>
    </row>
    <row r="31" spans="1:15" x14ac:dyDescent="0.25">
      <c r="A31" s="10">
        <v>38083</v>
      </c>
      <c r="B31" s="12"/>
      <c r="C31" s="126">
        <v>28</v>
      </c>
      <c r="D31" s="12"/>
      <c r="E31" s="71">
        <v>3.16</v>
      </c>
      <c r="F31" s="71">
        <v>4.8499999999999996</v>
      </c>
      <c r="G31" s="71">
        <v>38.6</v>
      </c>
      <c r="I31" s="11">
        <f t="shared" si="0"/>
        <v>4.896830188679191E-2</v>
      </c>
      <c r="J31" s="11">
        <f t="shared" si="1"/>
        <v>0.25863456603773649</v>
      </c>
      <c r="K31" s="11">
        <f t="shared" si="2"/>
        <v>1.8475103169811291</v>
      </c>
      <c r="M31" s="11">
        <f t="shared" si="3"/>
        <v>1.5740213099239848</v>
      </c>
      <c r="N31" s="11">
        <f t="shared" si="4"/>
        <v>5.6330642759258582</v>
      </c>
      <c r="O31" s="11">
        <f t="shared" si="5"/>
        <v>5.0268984031162196</v>
      </c>
    </row>
    <row r="32" spans="1:15" x14ac:dyDescent="0.25">
      <c r="A32" s="10">
        <v>38096</v>
      </c>
      <c r="B32" s="12"/>
      <c r="C32" s="126">
        <v>29</v>
      </c>
      <c r="D32" s="12"/>
      <c r="E32" s="71">
        <v>3.07</v>
      </c>
      <c r="F32" s="71">
        <v>4.2699999999999996</v>
      </c>
      <c r="G32" s="71">
        <v>37.090000000000003</v>
      </c>
      <c r="I32" s="11">
        <f t="shared" si="0"/>
        <v>-4.1031698113208392E-2</v>
      </c>
      <c r="J32" s="11">
        <f t="shared" si="1"/>
        <v>-0.32136543396226358</v>
      </c>
      <c r="K32" s="11">
        <f t="shared" si="2"/>
        <v>0.3375103169811311</v>
      </c>
      <c r="M32" s="11">
        <f t="shared" si="3"/>
        <v>-1.3189096767510748</v>
      </c>
      <c r="N32" s="11">
        <f t="shared" si="4"/>
        <v>-6.9993434106797112</v>
      </c>
      <c r="O32" s="11">
        <f t="shared" si="5"/>
        <v>0.9183332065176375</v>
      </c>
    </row>
    <row r="33" spans="1:15" x14ac:dyDescent="0.25">
      <c r="A33" s="10">
        <v>38208</v>
      </c>
      <c r="B33" s="12"/>
      <c r="C33" s="126">
        <v>30</v>
      </c>
      <c r="D33" s="12"/>
      <c r="E33" s="71">
        <v>2.98</v>
      </c>
      <c r="F33" s="71">
        <v>4.4000000000000004</v>
      </c>
      <c r="G33" s="71">
        <v>35.67</v>
      </c>
      <c r="I33" s="11">
        <f t="shared" si="0"/>
        <v>-0.13103169811320825</v>
      </c>
      <c r="J33" s="11">
        <f t="shared" si="1"/>
        <v>-0.1913654339622628</v>
      </c>
      <c r="K33" s="11">
        <f t="shared" si="2"/>
        <v>-1.0824896830188706</v>
      </c>
      <c r="M33" s="11">
        <f t="shared" si="3"/>
        <v>-4.2118406634261207</v>
      </c>
      <c r="N33" s="11">
        <f t="shared" si="4"/>
        <v>-4.167941687819825</v>
      </c>
      <c r="O33" s="11">
        <f t="shared" si="5"/>
        <v>-2.9453506207472642</v>
      </c>
    </row>
    <row r="34" spans="1:15" x14ac:dyDescent="0.25">
      <c r="A34" s="10">
        <v>38268</v>
      </c>
      <c r="B34" s="12"/>
      <c r="C34" s="126">
        <v>31</v>
      </c>
      <c r="D34" s="12"/>
      <c r="E34" s="71">
        <v>3.05</v>
      </c>
      <c r="F34" s="71">
        <v>4.6500000000000004</v>
      </c>
      <c r="G34" s="71">
        <v>38.06</v>
      </c>
      <c r="I34" s="11">
        <f t="shared" si="0"/>
        <v>-6.103169811320841E-2</v>
      </c>
      <c r="J34" s="11">
        <f t="shared" si="1"/>
        <v>5.8634566037737201E-2</v>
      </c>
      <c r="K34" s="11">
        <f t="shared" si="2"/>
        <v>1.30751031698113</v>
      </c>
      <c r="M34" s="11">
        <f t="shared" si="3"/>
        <v>-1.9617832293455311</v>
      </c>
      <c r="N34" s="11">
        <f t="shared" si="4"/>
        <v>1.2770616253722296</v>
      </c>
      <c r="O34" s="11">
        <f t="shared" si="5"/>
        <v>3.5576101871140779</v>
      </c>
    </row>
    <row r="35" spans="1:15" x14ac:dyDescent="0.25">
      <c r="A35" s="10">
        <v>38420</v>
      </c>
      <c r="B35" s="12"/>
      <c r="C35" s="126">
        <v>32</v>
      </c>
      <c r="D35" s="12"/>
      <c r="E35" s="71">
        <v>3.15</v>
      </c>
      <c r="F35" s="71">
        <v>4.45</v>
      </c>
      <c r="G35" s="71">
        <v>38.409999999999997</v>
      </c>
      <c r="I35" s="11">
        <f t="shared" si="0"/>
        <v>3.8968301886791679E-2</v>
      </c>
      <c r="J35" s="11">
        <f t="shared" si="1"/>
        <v>-0.14136543396226298</v>
      </c>
      <c r="K35" s="11">
        <f t="shared" si="2"/>
        <v>1.6575103169811243</v>
      </c>
      <c r="M35" s="11">
        <f t="shared" si="3"/>
        <v>1.2525845336267496</v>
      </c>
      <c r="N35" s="11">
        <f t="shared" si="4"/>
        <v>-3.0789410251814182</v>
      </c>
      <c r="O35" s="11">
        <f t="shared" si="5"/>
        <v>4.509926623411749</v>
      </c>
    </row>
    <row r="36" spans="1:15" x14ac:dyDescent="0.25">
      <c r="A36" s="10">
        <v>38470</v>
      </c>
      <c r="B36" s="12"/>
      <c r="C36" s="126">
        <v>33</v>
      </c>
      <c r="D36" s="12"/>
      <c r="E36" s="71">
        <v>3.1</v>
      </c>
      <c r="F36" s="71">
        <v>4.32</v>
      </c>
      <c r="G36" s="71">
        <v>36.72</v>
      </c>
      <c r="I36" s="11">
        <f t="shared" si="0"/>
        <v>-1.1031698113208144E-2</v>
      </c>
      <c r="J36" s="11">
        <f t="shared" si="1"/>
        <v>-0.27136543396226287</v>
      </c>
      <c r="K36" s="11">
        <f t="shared" si="2"/>
        <v>-3.248968301887345E-2</v>
      </c>
      <c r="M36" s="11">
        <f t="shared" si="3"/>
        <v>-0.35459934785938357</v>
      </c>
      <c r="N36" s="11">
        <f t="shared" si="4"/>
        <v>-5.9103427480412849</v>
      </c>
      <c r="O36" s="11">
        <f t="shared" si="5"/>
        <v>-8.8401311854214293E-2</v>
      </c>
    </row>
    <row r="37" spans="1:15" x14ac:dyDescent="0.25">
      <c r="A37" s="10">
        <v>38707</v>
      </c>
      <c r="B37" s="12"/>
      <c r="C37" s="126">
        <v>34</v>
      </c>
      <c r="D37" s="12"/>
      <c r="E37" s="71">
        <v>3.12</v>
      </c>
      <c r="F37" s="71">
        <v>4.75</v>
      </c>
      <c r="G37" s="71">
        <v>38.04</v>
      </c>
      <c r="I37" s="11">
        <f t="shared" si="0"/>
        <v>8.968301886791874E-3</v>
      </c>
      <c r="J37" s="11">
        <f t="shared" si="1"/>
        <v>0.15863456603773685</v>
      </c>
      <c r="K37" s="11">
        <f t="shared" si="2"/>
        <v>1.2875103169811268</v>
      </c>
      <c r="M37" s="11">
        <f t="shared" si="3"/>
        <v>0.28827420473507254</v>
      </c>
      <c r="N37" s="11">
        <f t="shared" si="4"/>
        <v>3.4550629506490438</v>
      </c>
      <c r="O37" s="11">
        <f t="shared" si="5"/>
        <v>3.5031921050399162</v>
      </c>
    </row>
    <row r="38" spans="1:15" x14ac:dyDescent="0.25">
      <c r="A38" s="10">
        <v>38721</v>
      </c>
      <c r="B38" s="12"/>
      <c r="C38" s="126">
        <v>35</v>
      </c>
      <c r="D38" s="12"/>
      <c r="E38" s="71">
        <v>3.15</v>
      </c>
      <c r="F38" s="71">
        <v>4.8899999999999997</v>
      </c>
      <c r="G38" s="71">
        <v>38.049999999999997</v>
      </c>
      <c r="I38" s="11">
        <f t="shared" si="0"/>
        <v>3.8968301886791679E-2</v>
      </c>
      <c r="J38" s="11">
        <f t="shared" si="1"/>
        <v>0.29863456603773653</v>
      </c>
      <c r="K38" s="11">
        <f t="shared" si="2"/>
        <v>1.2975103169811248</v>
      </c>
      <c r="M38" s="11">
        <f t="shared" si="3"/>
        <v>1.2525845336267496</v>
      </c>
      <c r="N38" s="11">
        <f t="shared" si="4"/>
        <v>6.5042648060365877</v>
      </c>
      <c r="O38" s="11">
        <f t="shared" si="5"/>
        <v>3.5304011460769873</v>
      </c>
    </row>
    <row r="39" spans="1:15" x14ac:dyDescent="0.25">
      <c r="A39" s="10">
        <v>38906</v>
      </c>
      <c r="B39" s="12"/>
      <c r="C39" s="126">
        <v>36</v>
      </c>
      <c r="D39" s="12"/>
      <c r="E39" s="71">
        <v>3.08</v>
      </c>
      <c r="F39" s="71">
        <v>4.55</v>
      </c>
      <c r="G39" s="71">
        <v>36.53</v>
      </c>
      <c r="I39" s="11">
        <f t="shared" si="0"/>
        <v>-3.1031698113208162E-2</v>
      </c>
      <c r="J39" s="11">
        <f t="shared" si="1"/>
        <v>-4.1365433962263332E-2</v>
      </c>
      <c r="K39" s="11">
        <f t="shared" si="2"/>
        <v>-0.22248968301887118</v>
      </c>
      <c r="M39" s="11">
        <f t="shared" si="3"/>
        <v>-0.99747290045383974</v>
      </c>
      <c r="N39" s="11">
        <f t="shared" si="4"/>
        <v>-0.90093969990460399</v>
      </c>
      <c r="O39" s="11">
        <f t="shared" si="5"/>
        <v>-0.60537309155866614</v>
      </c>
    </row>
    <row r="40" spans="1:15" x14ac:dyDescent="0.25">
      <c r="A40" s="10">
        <v>38935</v>
      </c>
      <c r="B40" s="12"/>
      <c r="C40" s="126">
        <v>37</v>
      </c>
      <c r="D40" s="12"/>
      <c r="E40" s="71">
        <v>2.97</v>
      </c>
      <c r="F40" s="71">
        <v>4.33</v>
      </c>
      <c r="G40" s="71">
        <v>35.29</v>
      </c>
      <c r="I40" s="11">
        <f t="shared" si="0"/>
        <v>-0.14103169811320804</v>
      </c>
      <c r="J40" s="11">
        <f t="shared" si="1"/>
        <v>-0.26136543396226308</v>
      </c>
      <c r="K40" s="11">
        <f t="shared" si="2"/>
        <v>-1.4624896830188732</v>
      </c>
      <c r="M40" s="11">
        <f t="shared" si="3"/>
        <v>-4.5332774397233413</v>
      </c>
      <c r="N40" s="11">
        <f t="shared" si="4"/>
        <v>-5.6925426155136067</v>
      </c>
      <c r="O40" s="11">
        <f t="shared" si="5"/>
        <v>-3.9792941801561872</v>
      </c>
    </row>
    <row r="41" spans="1:15" x14ac:dyDescent="0.25">
      <c r="A41" s="10">
        <v>39087</v>
      </c>
      <c r="B41" s="12"/>
      <c r="C41" s="126">
        <v>38</v>
      </c>
      <c r="D41" s="12"/>
      <c r="E41" s="71">
        <v>2.94</v>
      </c>
      <c r="F41" s="71">
        <v>4.46</v>
      </c>
      <c r="G41" s="71">
        <v>35.130000000000003</v>
      </c>
      <c r="I41" s="11">
        <f t="shared" si="0"/>
        <v>-0.17103169811320829</v>
      </c>
      <c r="J41" s="11">
        <f t="shared" si="1"/>
        <v>-0.13136543396226319</v>
      </c>
      <c r="K41" s="11">
        <f t="shared" si="2"/>
        <v>-1.6224896830188698</v>
      </c>
      <c r="M41" s="11">
        <f t="shared" si="3"/>
        <v>-5.4975877686150323</v>
      </c>
      <c r="N41" s="11">
        <f t="shared" si="4"/>
        <v>-2.8611408926537405</v>
      </c>
      <c r="O41" s="11">
        <f t="shared" si="5"/>
        <v>-4.4146388367494058</v>
      </c>
    </row>
    <row r="42" spans="1:15" x14ac:dyDescent="0.25">
      <c r="A42" s="10">
        <v>39094</v>
      </c>
      <c r="B42" s="12"/>
      <c r="C42" s="126">
        <v>39</v>
      </c>
      <c r="D42" s="12"/>
      <c r="E42" s="71">
        <v>3.1</v>
      </c>
      <c r="F42" s="71">
        <v>4.5</v>
      </c>
      <c r="G42" s="71">
        <v>36.799999999999997</v>
      </c>
      <c r="I42" s="11">
        <f t="shared" si="0"/>
        <v>-1.1031698113208144E-2</v>
      </c>
      <c r="J42" s="11">
        <f t="shared" si="1"/>
        <v>-9.1365433962263154E-2</v>
      </c>
      <c r="K42" s="11">
        <f t="shared" si="2"/>
        <v>4.7510316981124845E-2</v>
      </c>
      <c r="M42" s="11">
        <f t="shared" si="3"/>
        <v>-0.35459934785938357</v>
      </c>
      <c r="N42" s="11">
        <f t="shared" si="4"/>
        <v>-1.989940362543011</v>
      </c>
      <c r="O42" s="11">
        <f t="shared" si="5"/>
        <v>0.12927101644239497</v>
      </c>
    </row>
    <row r="43" spans="1:15" x14ac:dyDescent="0.25">
      <c r="A43" s="10">
        <v>39122</v>
      </c>
      <c r="B43" s="12"/>
      <c r="C43" s="126">
        <v>40</v>
      </c>
      <c r="D43" s="12"/>
      <c r="E43" s="71">
        <v>3.2</v>
      </c>
      <c r="F43" s="71">
        <v>4.9000000000000004</v>
      </c>
      <c r="G43" s="71">
        <v>37.200000000000003</v>
      </c>
      <c r="I43" s="11">
        <f t="shared" si="0"/>
        <v>8.8968301886791945E-2</v>
      </c>
      <c r="J43" s="11">
        <f t="shared" si="1"/>
        <v>0.3086345660377372</v>
      </c>
      <c r="K43" s="11">
        <f t="shared" si="2"/>
        <v>0.44751031698113053</v>
      </c>
      <c r="M43" s="11">
        <f t="shared" si="3"/>
        <v>2.8597684151128973</v>
      </c>
      <c r="N43" s="11">
        <f t="shared" si="4"/>
        <v>6.7220649385642846</v>
      </c>
      <c r="O43" s="11">
        <f t="shared" si="5"/>
        <v>1.2176326579254801</v>
      </c>
    </row>
    <row r="44" spans="1:15" x14ac:dyDescent="0.25">
      <c r="A44" s="10">
        <v>39417</v>
      </c>
      <c r="B44" s="12"/>
      <c r="C44" s="126">
        <v>41</v>
      </c>
      <c r="D44" s="12"/>
      <c r="E44" s="71">
        <v>3.2</v>
      </c>
      <c r="F44" s="71">
        <v>4.4000000000000004</v>
      </c>
      <c r="G44" s="71">
        <v>36.9</v>
      </c>
      <c r="I44" s="11">
        <f t="shared" si="0"/>
        <v>8.8968301886791945E-2</v>
      </c>
      <c r="J44" s="11">
        <f t="shared" si="1"/>
        <v>-0.1913654339622628</v>
      </c>
      <c r="K44" s="11">
        <f t="shared" si="2"/>
        <v>0.14751031698112627</v>
      </c>
      <c r="M44" s="11">
        <f t="shared" si="3"/>
        <v>2.8597684151128973</v>
      </c>
      <c r="N44" s="11">
        <f t="shared" si="4"/>
        <v>-4.167941687819825</v>
      </c>
      <c r="O44" s="11">
        <f t="shared" si="5"/>
        <v>0.40136142681316622</v>
      </c>
    </row>
    <row r="45" spans="1:15" x14ac:dyDescent="0.25">
      <c r="A45" s="10">
        <v>39735</v>
      </c>
      <c r="C45" s="126">
        <v>42</v>
      </c>
      <c r="E45" s="71">
        <v>3.14</v>
      </c>
      <c r="F45" s="71">
        <v>4.37</v>
      </c>
      <c r="G45" s="71">
        <v>37.31</v>
      </c>
      <c r="I45" s="11">
        <f t="shared" si="0"/>
        <v>2.8968301886791892E-2</v>
      </c>
      <c r="J45" s="11">
        <f t="shared" si="1"/>
        <v>-0.22136543396226305</v>
      </c>
      <c r="K45" s="11">
        <f t="shared" si="2"/>
        <v>0.55751031698112996</v>
      </c>
      <c r="M45" s="11">
        <f t="shared" si="3"/>
        <v>0.9311477573295287</v>
      </c>
      <c r="N45" s="11">
        <f t="shared" si="4"/>
        <v>-4.8213420854028772</v>
      </c>
      <c r="O45" s="11">
        <f t="shared" si="5"/>
        <v>1.5169321093333226</v>
      </c>
    </row>
    <row r="46" spans="1:15" x14ac:dyDescent="0.25">
      <c r="A46" s="10">
        <v>39892</v>
      </c>
      <c r="C46" s="126">
        <v>43</v>
      </c>
      <c r="E46" s="71">
        <v>3.146938</v>
      </c>
      <c r="F46" s="71">
        <v>4.2330059999999996</v>
      </c>
      <c r="G46" s="71">
        <v>36.023180000000004</v>
      </c>
      <c r="I46" s="11">
        <f t="shared" si="0"/>
        <v>3.590630188679178E-2</v>
      </c>
      <c r="J46" s="11">
        <f t="shared" si="1"/>
        <v>-0.35835943396226355</v>
      </c>
      <c r="K46" s="11">
        <f t="shared" si="2"/>
        <v>-0.72930968301886878</v>
      </c>
      <c r="M46" s="11">
        <f t="shared" si="3"/>
        <v>1.1541605927245417</v>
      </c>
      <c r="N46" s="11">
        <f t="shared" si="4"/>
        <v>-7.8050732209526181</v>
      </c>
      <c r="O46" s="11">
        <f t="shared" si="5"/>
        <v>-1.9843817093997831</v>
      </c>
    </row>
    <row r="47" spans="1:15" x14ac:dyDescent="0.25">
      <c r="A47" s="10">
        <v>40150</v>
      </c>
      <c r="B47" s="12"/>
      <c r="C47" s="126">
        <v>44</v>
      </c>
      <c r="D47" s="12"/>
      <c r="E47" s="71">
        <v>3.12</v>
      </c>
      <c r="F47" s="71">
        <v>4.4800000000000004</v>
      </c>
      <c r="G47" s="71">
        <v>37.880000000000003</v>
      </c>
      <c r="I47" s="11">
        <f t="shared" si="0"/>
        <v>8.968301886791874E-3</v>
      </c>
      <c r="J47" s="11">
        <f t="shared" si="1"/>
        <v>-0.11136543396226273</v>
      </c>
      <c r="K47" s="11">
        <f t="shared" si="2"/>
        <v>1.1275103169811302</v>
      </c>
      <c r="M47" s="11">
        <f t="shared" si="3"/>
        <v>0.28827420473507254</v>
      </c>
      <c r="N47" s="11">
        <f t="shared" si="4"/>
        <v>-2.4255406275983664</v>
      </c>
      <c r="O47" s="11">
        <f t="shared" si="5"/>
        <v>3.0678474484466975</v>
      </c>
    </row>
    <row r="48" spans="1:15" x14ac:dyDescent="0.25">
      <c r="A48" s="10">
        <v>40478</v>
      </c>
      <c r="C48" s="126">
        <v>45</v>
      </c>
      <c r="E48" s="71">
        <v>3.21</v>
      </c>
      <c r="F48" s="71">
        <v>4.32</v>
      </c>
      <c r="G48" s="71">
        <v>36.75</v>
      </c>
      <c r="I48" s="11">
        <f t="shared" si="0"/>
        <v>9.8968301886791732E-2</v>
      </c>
      <c r="J48" s="11">
        <f t="shared" si="1"/>
        <v>-0.27136543396226287</v>
      </c>
      <c r="K48" s="11">
        <f t="shared" si="2"/>
        <v>-2.4896830188723129E-3</v>
      </c>
      <c r="M48" s="11">
        <f t="shared" si="3"/>
        <v>3.1812051914101183</v>
      </c>
      <c r="N48" s="11">
        <f t="shared" si="4"/>
        <v>-5.9103427480412849</v>
      </c>
      <c r="O48" s="11">
        <f t="shared" si="5"/>
        <v>-6.7741887429809862E-3</v>
      </c>
    </row>
    <row r="49" spans="1:15" x14ac:dyDescent="0.25">
      <c r="A49" s="10">
        <v>40484</v>
      </c>
      <c r="C49" s="126">
        <v>46</v>
      </c>
      <c r="E49" s="71">
        <v>3.15</v>
      </c>
      <c r="F49" s="71">
        <v>4.6900000000000004</v>
      </c>
      <c r="G49" s="71">
        <v>37.72</v>
      </c>
      <c r="I49" s="11">
        <f t="shared" si="0"/>
        <v>3.8968301886791679E-2</v>
      </c>
      <c r="J49" s="11">
        <f t="shared" si="1"/>
        <v>9.8634566037737237E-2</v>
      </c>
      <c r="K49" s="11">
        <f t="shared" si="2"/>
        <v>0.96751031698112655</v>
      </c>
      <c r="M49" s="11">
        <f t="shared" si="3"/>
        <v>1.2525845336267496</v>
      </c>
      <c r="N49" s="11">
        <f t="shared" si="4"/>
        <v>2.1482621554829593</v>
      </c>
      <c r="O49" s="11">
        <f t="shared" si="5"/>
        <v>2.6325027918534598</v>
      </c>
    </row>
    <row r="50" spans="1:15" x14ac:dyDescent="0.25">
      <c r="A50" s="10">
        <v>40577</v>
      </c>
      <c r="C50" s="126">
        <v>47</v>
      </c>
      <c r="E50" s="71">
        <v>3.15</v>
      </c>
      <c r="F50" s="71">
        <v>4.6900000000000004</v>
      </c>
      <c r="G50" s="71">
        <v>37.97</v>
      </c>
      <c r="I50" s="11">
        <f t="shared" si="0"/>
        <v>3.8968301886791679E-2</v>
      </c>
      <c r="J50" s="11">
        <f t="shared" si="1"/>
        <v>9.8634566037737237E-2</v>
      </c>
      <c r="K50" s="11">
        <f t="shared" si="2"/>
        <v>1.2175103169811266</v>
      </c>
      <c r="M50" s="11">
        <f t="shared" si="3"/>
        <v>1.2525845336267496</v>
      </c>
      <c r="N50" s="11">
        <f t="shared" si="4"/>
        <v>2.1482621554829593</v>
      </c>
      <c r="O50" s="11">
        <f t="shared" si="5"/>
        <v>3.312728817780378</v>
      </c>
    </row>
    <row r="51" spans="1:15" x14ac:dyDescent="0.25">
      <c r="A51" s="10">
        <v>40613</v>
      </c>
      <c r="C51" s="126">
        <v>48</v>
      </c>
      <c r="E51" s="71">
        <v>3</v>
      </c>
      <c r="F51" s="71">
        <v>4.97</v>
      </c>
      <c r="G51" s="71">
        <v>34.380000000000003</v>
      </c>
      <c r="I51" s="11">
        <f t="shared" si="0"/>
        <v>-0.11103169811320823</v>
      </c>
      <c r="J51" s="11">
        <f t="shared" si="1"/>
        <v>0.3786345660377366</v>
      </c>
      <c r="K51" s="11">
        <f t="shared" si="2"/>
        <v>-2.3724896830188698</v>
      </c>
      <c r="M51" s="11">
        <f t="shared" si="3"/>
        <v>-3.5689671108316645</v>
      </c>
      <c r="N51" s="11">
        <f t="shared" si="4"/>
        <v>8.2466658662580468</v>
      </c>
      <c r="O51" s="11">
        <f t="shared" si="5"/>
        <v>-6.4553169145301617</v>
      </c>
    </row>
    <row r="52" spans="1:15" x14ac:dyDescent="0.25">
      <c r="A52" s="89">
        <v>40792</v>
      </c>
      <c r="B52" s="74"/>
      <c r="C52" s="126">
        <v>49</v>
      </c>
      <c r="D52" s="74"/>
      <c r="E52" s="87">
        <v>2.8443207999999993</v>
      </c>
      <c r="F52" s="87">
        <v>4.1319855999999993</v>
      </c>
      <c r="G52" s="87">
        <v>34.998760799999992</v>
      </c>
      <c r="I52" s="11">
        <f t="shared" si="0"/>
        <v>-0.26671089811320892</v>
      </c>
      <c r="J52" s="11">
        <f t="shared" si="1"/>
        <v>-0.45937983396226389</v>
      </c>
      <c r="K52" s="11">
        <f t="shared" si="2"/>
        <v>-1.75372888301888</v>
      </c>
      <c r="M52" s="11">
        <f t="shared" si="3"/>
        <v>-8.5730691292848249</v>
      </c>
      <c r="N52" s="11">
        <f t="shared" si="4"/>
        <v>-10.00529887175257</v>
      </c>
      <c r="O52" s="11">
        <f t="shared" si="5"/>
        <v>-4.7717281145967458</v>
      </c>
    </row>
    <row r="53" spans="1:15" x14ac:dyDescent="0.25">
      <c r="A53" s="89">
        <v>40806</v>
      </c>
      <c r="B53" s="74"/>
      <c r="C53" s="126">
        <v>50</v>
      </c>
      <c r="D53" s="74"/>
      <c r="E53" s="87">
        <v>2.8534211999999992</v>
      </c>
      <c r="F53" s="87">
        <v>4.2973764000000001</v>
      </c>
      <c r="G53" s="87">
        <v>35.460012399999997</v>
      </c>
      <c r="I53" s="11">
        <f t="shared" si="0"/>
        <v>-0.25761049811320902</v>
      </c>
      <c r="J53" s="11">
        <f t="shared" si="1"/>
        <v>-0.29398903396226306</v>
      </c>
      <c r="K53" s="11">
        <f t="shared" si="2"/>
        <v>-1.2924772830188758</v>
      </c>
      <c r="M53" s="11">
        <f t="shared" si="3"/>
        <v>-8.2805488053832992</v>
      </c>
      <c r="N53" s="11">
        <f t="shared" si="4"/>
        <v>-6.4030850558666152</v>
      </c>
      <c r="O53" s="11">
        <f t="shared" si="5"/>
        <v>-3.5167067433150039</v>
      </c>
    </row>
    <row r="54" spans="1:15" x14ac:dyDescent="0.25">
      <c r="A54" s="48">
        <v>41190</v>
      </c>
      <c r="B54" s="82"/>
      <c r="C54" s="126">
        <v>51</v>
      </c>
      <c r="D54" s="82"/>
      <c r="E54" s="71">
        <v>3.08</v>
      </c>
      <c r="F54" s="71">
        <v>4.45</v>
      </c>
      <c r="G54" s="71">
        <v>37.76</v>
      </c>
      <c r="I54" s="11">
        <f t="shared" si="0"/>
        <v>-3.1031698113208162E-2</v>
      </c>
      <c r="J54" s="11">
        <f t="shared" si="1"/>
        <v>-0.14136543396226298</v>
      </c>
      <c r="K54" s="11">
        <f t="shared" si="2"/>
        <v>1.0075103169811257</v>
      </c>
      <c r="M54" s="11">
        <f t="shared" si="3"/>
        <v>-0.99747290045383974</v>
      </c>
      <c r="N54" s="11">
        <f t="shared" si="4"/>
        <v>-3.0789410251814182</v>
      </c>
      <c r="O54" s="11">
        <f t="shared" si="5"/>
        <v>2.7413389560017642</v>
      </c>
    </row>
    <row r="55" spans="1:15" x14ac:dyDescent="0.25">
      <c r="A55" s="48">
        <v>41310</v>
      </c>
      <c r="B55" s="82"/>
      <c r="C55" s="126">
        <v>52</v>
      </c>
      <c r="D55" s="82"/>
      <c r="E55" s="71">
        <v>3.11</v>
      </c>
      <c r="F55" s="71">
        <v>4.76</v>
      </c>
      <c r="G55" s="71">
        <v>36.93</v>
      </c>
      <c r="I55" s="11">
        <f t="shared" si="0"/>
        <v>-1.0316981132083569E-3</v>
      </c>
      <c r="J55" s="11">
        <f t="shared" si="1"/>
        <v>0.16863456603773663</v>
      </c>
      <c r="K55" s="11">
        <f t="shared" si="2"/>
        <v>0.1775103169811274</v>
      </c>
      <c r="M55" s="11">
        <f t="shared" si="3"/>
        <v>-3.3162571562162659E-2</v>
      </c>
      <c r="N55" s="11">
        <f>(J55*100)/$F$58</f>
        <v>3.6728630831767215</v>
      </c>
      <c r="O55" s="11">
        <f t="shared" si="5"/>
        <v>0.48298854992439955</v>
      </c>
    </row>
    <row r="56" spans="1:15" x14ac:dyDescent="0.25">
      <c r="A56" s="10">
        <v>41318</v>
      </c>
      <c r="C56" s="127">
        <v>53</v>
      </c>
      <c r="E56" s="71">
        <v>3.09</v>
      </c>
      <c r="F56" s="71">
        <v>4.42</v>
      </c>
      <c r="G56" s="71">
        <v>36.32</v>
      </c>
      <c r="I56" s="11">
        <f t="shared" si="0"/>
        <v>-2.1031698113208375E-2</v>
      </c>
      <c r="J56" s="11">
        <f>F56-$F$58</f>
        <v>-0.17136543396226322</v>
      </c>
      <c r="K56" s="11">
        <f t="shared" si="2"/>
        <v>-0.43248968301887203</v>
      </c>
      <c r="M56" s="11">
        <f t="shared" si="3"/>
        <v>-0.67603612415661885</v>
      </c>
      <c r="N56" s="11">
        <f>(J56*100)/$F$58</f>
        <v>-3.73234142276447</v>
      </c>
      <c r="O56" s="11">
        <f t="shared" si="5"/>
        <v>-1.1767629533372801</v>
      </c>
    </row>
    <row r="57" spans="1:15" x14ac:dyDescent="0.25">
      <c r="C57" s="127">
        <v>54</v>
      </c>
    </row>
    <row r="58" spans="1:15" x14ac:dyDescent="0.25">
      <c r="A58" t="s">
        <v>207</v>
      </c>
      <c r="C58" s="127">
        <v>55</v>
      </c>
      <c r="E58" s="11">
        <f>AVERAGE(E4:E56)</f>
        <v>3.1110316981132082</v>
      </c>
      <c r="F58" s="11">
        <f>AVERAGE(F4:F56)</f>
        <v>4.5913654339622632</v>
      </c>
      <c r="G58" s="11">
        <f>AVERAGE(G4:G56)</f>
        <v>36.752489683018872</v>
      </c>
    </row>
    <row r="60" spans="1:15" x14ac:dyDescent="0.25">
      <c r="A60" t="s">
        <v>186</v>
      </c>
      <c r="E60" s="138">
        <f t="shared" ref="E60:F60" si="6">STDEV(E4:E56)</f>
        <v>9.916246580866582E-2</v>
      </c>
      <c r="F60" s="138">
        <f t="shared" si="6"/>
        <v>0.28679769284138451</v>
      </c>
      <c r="G60" s="138">
        <f>STDEV(G4:G56)</f>
        <v>1.11635951555568</v>
      </c>
      <c r="M60" s="11">
        <f>STDEV(M4:M56)</f>
        <v>3.1874463339221624</v>
      </c>
      <c r="N60" s="11">
        <f t="shared" ref="N60:O60" si="7">STDEV(N4:N56)</f>
        <v>6.2464575509487048</v>
      </c>
      <c r="O60" s="11">
        <f t="shared" si="7"/>
        <v>3.0375071870885599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B1" sqref="B1"/>
    </sheetView>
  </sheetViews>
  <sheetFormatPr defaultRowHeight="15" x14ac:dyDescent="0.25"/>
  <cols>
    <col min="1" max="1" width="7.81640625" customWidth="1"/>
    <col min="6" max="6" width="12.54296875" customWidth="1"/>
    <col min="7" max="7" width="5.90625" customWidth="1"/>
    <col min="10" max="10" width="9.7265625" customWidth="1"/>
  </cols>
  <sheetData>
    <row r="1" spans="1:15" ht="15.6" x14ac:dyDescent="0.3">
      <c r="A1" s="120"/>
      <c r="B1" s="28" t="s">
        <v>198</v>
      </c>
      <c r="C1" s="120"/>
      <c r="D1" s="120"/>
      <c r="E1" s="120"/>
      <c r="F1" s="120"/>
      <c r="G1" s="120"/>
      <c r="H1" s="120"/>
      <c r="I1" s="132" t="s">
        <v>212</v>
      </c>
      <c r="J1" s="133" t="s">
        <v>216</v>
      </c>
      <c r="K1" s="55" t="s">
        <v>214</v>
      </c>
      <c r="L1" s="55" t="s">
        <v>217</v>
      </c>
      <c r="M1" s="55" t="s">
        <v>215</v>
      </c>
      <c r="N1" s="55"/>
      <c r="O1" s="55"/>
    </row>
    <row r="2" spans="1:15" x14ac:dyDescent="0.25">
      <c r="A2" s="120"/>
      <c r="B2" s="120"/>
      <c r="C2" s="120"/>
      <c r="D2" s="120"/>
      <c r="E2" s="120"/>
      <c r="F2" s="120"/>
      <c r="G2" s="120"/>
      <c r="H2" s="120"/>
      <c r="I2" s="55"/>
      <c r="J2" s="133" t="s">
        <v>222</v>
      </c>
      <c r="K2" s="55"/>
      <c r="L2" s="55"/>
      <c r="M2" s="191" t="s">
        <v>10</v>
      </c>
      <c r="N2" s="191" t="s">
        <v>3</v>
      </c>
      <c r="O2" s="191" t="s">
        <v>4</v>
      </c>
    </row>
    <row r="3" spans="1:15" x14ac:dyDescent="0.25">
      <c r="A3" s="120"/>
      <c r="B3" s="120"/>
      <c r="C3" s="189" t="s">
        <v>10</v>
      </c>
      <c r="D3" s="190" t="s">
        <v>3</v>
      </c>
      <c r="E3" s="189" t="s">
        <v>4</v>
      </c>
      <c r="F3" s="189" t="s">
        <v>203</v>
      </c>
      <c r="G3" s="189" t="s">
        <v>204</v>
      </c>
      <c r="H3" s="120"/>
      <c r="I3" s="120"/>
      <c r="J3" s="134"/>
      <c r="K3" s="120"/>
    </row>
    <row r="4" spans="1:15" x14ac:dyDescent="0.25">
      <c r="A4" s="120"/>
      <c r="B4" s="120"/>
      <c r="C4" s="120"/>
      <c r="D4" s="134"/>
      <c r="E4" s="120"/>
      <c r="F4" s="120"/>
      <c r="G4" s="120"/>
      <c r="H4" s="120"/>
      <c r="I4" s="120"/>
      <c r="J4" s="134"/>
      <c r="K4" s="120"/>
    </row>
    <row r="5" spans="1:15" x14ac:dyDescent="0.25">
      <c r="A5" s="121">
        <v>36334</v>
      </c>
      <c r="B5" s="125">
        <v>1</v>
      </c>
      <c r="C5" s="57">
        <v>2.71</v>
      </c>
      <c r="D5" s="135">
        <v>3.9</v>
      </c>
      <c r="E5" s="57">
        <v>32.39</v>
      </c>
      <c r="H5" s="120"/>
      <c r="I5" s="57">
        <f>C5-$C$18</f>
        <v>-0.14999999999999991</v>
      </c>
      <c r="J5" s="135">
        <f>D5-$D$18</f>
        <v>-0.39999999999999991</v>
      </c>
      <c r="K5" s="57">
        <f>E5-$E$18</f>
        <v>-1.5799999999999983</v>
      </c>
      <c r="L5" s="55"/>
      <c r="M5" s="56">
        <f>(I5*100)/$C$18</f>
        <v>-5.2447552447552415</v>
      </c>
      <c r="N5" s="56"/>
      <c r="O5" s="56">
        <f>(K5*100)/$E$18</f>
        <v>-4.6511627906976694</v>
      </c>
    </row>
    <row r="6" spans="1:15" x14ac:dyDescent="0.25">
      <c r="A6" s="121">
        <v>36709</v>
      </c>
      <c r="B6" s="125">
        <v>2</v>
      </c>
      <c r="C6" s="57">
        <v>2.95</v>
      </c>
      <c r="D6" s="135">
        <v>4.75</v>
      </c>
      <c r="E6" s="57">
        <v>34.69</v>
      </c>
      <c r="H6" s="120"/>
      <c r="I6" s="57">
        <f>C6-$C$18</f>
        <v>9.0000000000000302E-2</v>
      </c>
      <c r="J6" s="135">
        <f>D6-$D$18</f>
        <v>0.45000000000000018</v>
      </c>
      <c r="K6" s="57">
        <f>E6-$E$18</f>
        <v>0.71999999999999886</v>
      </c>
      <c r="L6" s="55"/>
      <c r="M6" s="56">
        <f t="shared" ref="M6:M16" si="0">(I6*100)/$C$18</f>
        <v>3.1468531468531578</v>
      </c>
      <c r="N6" s="56"/>
      <c r="O6" s="56">
        <f t="shared" ref="O6:O16" si="1">(K6*100)/$E$18</f>
        <v>2.1195172210774178</v>
      </c>
    </row>
    <row r="7" spans="1:15" x14ac:dyDescent="0.25">
      <c r="A7" s="121">
        <v>36724</v>
      </c>
      <c r="B7" s="125">
        <v>3</v>
      </c>
      <c r="C7" s="57">
        <v>2.82</v>
      </c>
      <c r="D7" s="135">
        <v>3.96</v>
      </c>
      <c r="E7" s="57">
        <v>33.729999999999997</v>
      </c>
      <c r="H7" s="120"/>
      <c r="I7" s="57">
        <f>C7-$C$18</f>
        <v>-4.0000000000000036E-2</v>
      </c>
      <c r="J7" s="135">
        <f>D7-$D$18</f>
        <v>-0.33999999999999986</v>
      </c>
      <c r="K7" s="57">
        <f>E7-$E$18</f>
        <v>-0.24000000000000199</v>
      </c>
      <c r="L7" s="55"/>
      <c r="M7" s="56">
        <f t="shared" si="0"/>
        <v>-1.3986013986013999</v>
      </c>
      <c r="N7" s="56"/>
      <c r="O7" s="56">
        <f t="shared" si="1"/>
        <v>-0.70650574035914626</v>
      </c>
    </row>
    <row r="8" spans="1:15" x14ac:dyDescent="0.25">
      <c r="A8" s="121">
        <v>37043</v>
      </c>
      <c r="B8" s="125">
        <v>4</v>
      </c>
      <c r="C8" s="57">
        <v>2.8</v>
      </c>
      <c r="D8" s="135">
        <v>4.29</v>
      </c>
      <c r="E8" s="57">
        <v>32.85</v>
      </c>
      <c r="H8" s="120"/>
      <c r="I8" s="57">
        <f>C8-$C$18</f>
        <v>-6.0000000000000053E-2</v>
      </c>
      <c r="J8" s="135">
        <f>D8-$D$18</f>
        <v>-9.9999999999997868E-3</v>
      </c>
      <c r="K8" s="57">
        <f>E8-$E$18</f>
        <v>-1.1199999999999974</v>
      </c>
      <c r="L8" s="55"/>
      <c r="M8" s="56">
        <f t="shared" si="0"/>
        <v>-2.0979020979020997</v>
      </c>
      <c r="N8" s="56"/>
      <c r="O8" s="56">
        <f t="shared" si="1"/>
        <v>-3.2970267883426478</v>
      </c>
    </row>
    <row r="9" spans="1:15" x14ac:dyDescent="0.25">
      <c r="A9" s="121">
        <v>37418</v>
      </c>
      <c r="B9" s="125">
        <v>5</v>
      </c>
      <c r="C9" s="57">
        <v>2.92</v>
      </c>
      <c r="D9" s="135">
        <v>4.1900000000000004</v>
      </c>
      <c r="E9" s="57">
        <v>33.369999999999997</v>
      </c>
      <c r="H9" s="120"/>
      <c r="I9" s="57">
        <f>C9-$C$18</f>
        <v>6.0000000000000053E-2</v>
      </c>
      <c r="J9" s="135">
        <f>D9-$D$18</f>
        <v>-0.10999999999999943</v>
      </c>
      <c r="K9" s="57">
        <f>E9-$E$18</f>
        <v>-0.60000000000000142</v>
      </c>
      <c r="L9" s="55"/>
      <c r="M9" s="56">
        <f t="shared" si="0"/>
        <v>2.0979020979020997</v>
      </c>
      <c r="N9" s="56"/>
      <c r="O9" s="56">
        <f t="shared" si="1"/>
        <v>-1.7662643508978553</v>
      </c>
    </row>
    <row r="10" spans="1:15" x14ac:dyDescent="0.25">
      <c r="A10" s="121">
        <v>37764</v>
      </c>
      <c r="B10" s="125">
        <v>6</v>
      </c>
      <c r="C10" s="57">
        <v>3.06</v>
      </c>
      <c r="D10" s="135">
        <v>4.29</v>
      </c>
      <c r="E10" s="57">
        <v>33.96</v>
      </c>
      <c r="H10" s="120"/>
      <c r="I10" s="57">
        <f>C10-$C$18</f>
        <v>0.20000000000000018</v>
      </c>
      <c r="J10" s="135">
        <f>D10-$D$18</f>
        <v>-9.9999999999997868E-3</v>
      </c>
      <c r="K10" s="57">
        <f>E10-$E$18</f>
        <v>-9.9999999999980105E-3</v>
      </c>
      <c r="L10" s="55"/>
      <c r="M10" s="56">
        <f t="shared" si="0"/>
        <v>6.9930069930069996</v>
      </c>
      <c r="N10" s="56"/>
      <c r="O10" s="56">
        <f t="shared" si="1"/>
        <v>-2.9437739181624994E-2</v>
      </c>
    </row>
    <row r="11" spans="1:15" x14ac:dyDescent="0.25">
      <c r="A11" s="121">
        <v>37839</v>
      </c>
      <c r="B11" s="125">
        <v>7</v>
      </c>
      <c r="C11" s="57">
        <v>2.86</v>
      </c>
      <c r="D11" s="135">
        <v>4.47</v>
      </c>
      <c r="E11" s="57">
        <v>34.89</v>
      </c>
      <c r="F11" s="57">
        <v>0.83</v>
      </c>
      <c r="G11" s="57">
        <f>D11-F11</f>
        <v>3.6399999999999997</v>
      </c>
      <c r="H11" s="120"/>
      <c r="I11" s="57">
        <f>C11-$C$18</f>
        <v>0</v>
      </c>
      <c r="J11" s="135">
        <f>D11-$D$18</f>
        <v>0.16999999999999993</v>
      </c>
      <c r="K11" s="57">
        <f>E11-$E$18</f>
        <v>0.92000000000000171</v>
      </c>
      <c r="L11" s="56">
        <f>G11-$G$18</f>
        <v>-9.3418160000000583E-2</v>
      </c>
      <c r="M11" s="56">
        <f t="shared" si="0"/>
        <v>0</v>
      </c>
      <c r="N11" s="56">
        <f>(L11*100)/$G$18</f>
        <v>-2.5022152889511999</v>
      </c>
      <c r="O11" s="56">
        <f t="shared" si="1"/>
        <v>2.7082720047100435</v>
      </c>
    </row>
    <row r="12" spans="1:15" x14ac:dyDescent="0.25">
      <c r="A12" s="121">
        <v>38133</v>
      </c>
      <c r="B12" s="125">
        <v>8</v>
      </c>
      <c r="C12" s="57">
        <v>2.81</v>
      </c>
      <c r="D12" s="135">
        <v>4.4400000000000004</v>
      </c>
      <c r="E12" s="57">
        <v>34.14</v>
      </c>
      <c r="F12" s="57">
        <v>0.77</v>
      </c>
      <c r="G12" s="57">
        <f>D12-F12</f>
        <v>3.6700000000000004</v>
      </c>
      <c r="H12" s="120"/>
      <c r="I12" s="57">
        <f>C12-$C$18</f>
        <v>-4.9999999999999822E-2</v>
      </c>
      <c r="J12" s="135">
        <f>D12-$D$18</f>
        <v>0.14000000000000057</v>
      </c>
      <c r="K12" s="57">
        <f>E12-$E$18</f>
        <v>0.17000000000000171</v>
      </c>
      <c r="L12" s="56">
        <f t="shared" ref="L12:L16" si="2">G12-$G$18</f>
        <v>-6.341815999999989E-2</v>
      </c>
      <c r="M12" s="56">
        <f t="shared" si="0"/>
        <v>-1.7482517482517421</v>
      </c>
      <c r="N12" s="56">
        <f t="shared" ref="N12:N16" si="3">(L12*100)/$G$18</f>
        <v>-1.6986621182557242</v>
      </c>
      <c r="O12" s="56">
        <f t="shared" si="1"/>
        <v>0.50044156608772949</v>
      </c>
    </row>
    <row r="13" spans="1:15" x14ac:dyDescent="0.25">
      <c r="A13" s="121">
        <v>38183</v>
      </c>
      <c r="B13" s="125">
        <v>9</v>
      </c>
      <c r="C13" s="57">
        <v>2.73</v>
      </c>
      <c r="D13" s="135">
        <v>4.5199999999999996</v>
      </c>
      <c r="E13" s="57">
        <v>33.65</v>
      </c>
      <c r="F13" s="57">
        <v>0.8</v>
      </c>
      <c r="G13" s="57">
        <f>D13-F13</f>
        <v>3.7199999999999998</v>
      </c>
      <c r="H13" s="120"/>
      <c r="I13" s="57">
        <f>C13-$C$18</f>
        <v>-0.12999999999999989</v>
      </c>
      <c r="J13" s="135">
        <f>D13-$D$18</f>
        <v>0.21999999999999975</v>
      </c>
      <c r="K13" s="57">
        <f>E13-$E$18</f>
        <v>-0.32000000000000028</v>
      </c>
      <c r="L13" s="56">
        <f t="shared" si="2"/>
        <v>-1.3418160000000512E-2</v>
      </c>
      <c r="M13" s="56">
        <f t="shared" si="0"/>
        <v>-4.5454545454545423</v>
      </c>
      <c r="N13" s="56">
        <f t="shared" si="3"/>
        <v>-0.35940683376331223</v>
      </c>
      <c r="O13" s="56">
        <f t="shared" si="1"/>
        <v>-0.94200765381218809</v>
      </c>
    </row>
    <row r="14" spans="1:15" x14ac:dyDescent="0.25">
      <c r="A14" s="121">
        <v>39713</v>
      </c>
      <c r="B14" s="125">
        <v>10</v>
      </c>
      <c r="C14" s="57">
        <v>3.02</v>
      </c>
      <c r="D14" s="135">
        <v>4.47</v>
      </c>
      <c r="E14" s="57">
        <v>35.270000000000003</v>
      </c>
      <c r="F14" s="57"/>
      <c r="G14" s="57"/>
      <c r="H14" s="120"/>
      <c r="I14" s="57">
        <f>C14-$C$18</f>
        <v>0.16000000000000014</v>
      </c>
      <c r="J14" s="135">
        <f>D14-$D$18</f>
        <v>0.16999999999999993</v>
      </c>
      <c r="K14" s="57">
        <f>E14-$E$18</f>
        <v>1.3000000000000043</v>
      </c>
      <c r="L14" s="56"/>
      <c r="M14" s="56">
        <f t="shared" si="0"/>
        <v>5.5944055944055995</v>
      </c>
      <c r="N14" s="56"/>
      <c r="O14" s="56">
        <f t="shared" si="1"/>
        <v>3.8269060936120232</v>
      </c>
    </row>
    <row r="15" spans="1:15" x14ac:dyDescent="0.25">
      <c r="A15" s="122">
        <v>40767</v>
      </c>
      <c r="B15" s="125">
        <v>11</v>
      </c>
      <c r="C15" s="123">
        <v>2.7743116000000003</v>
      </c>
      <c r="D15" s="139">
        <v>4.2151051999999991</v>
      </c>
      <c r="E15" s="123">
        <v>33.670668799999994</v>
      </c>
      <c r="F15" s="57">
        <v>0.37</v>
      </c>
      <c r="G15" s="57">
        <f>D15-F15</f>
        <v>3.845105199999999</v>
      </c>
      <c r="H15" s="120"/>
      <c r="I15" s="57">
        <f>C15-$C$18</f>
        <v>-8.5688399999999554E-2</v>
      </c>
      <c r="J15" s="135">
        <f>D15-$D$18</f>
        <v>-8.4894800000000714E-2</v>
      </c>
      <c r="K15" s="57">
        <f>E15-$E$18</f>
        <v>-0.29933120000000457</v>
      </c>
      <c r="L15" s="56">
        <f t="shared" si="2"/>
        <v>0.11168703999999874</v>
      </c>
      <c r="M15" s="56">
        <f t="shared" si="0"/>
        <v>-2.9960979020978868</v>
      </c>
      <c r="N15" s="56">
        <f t="shared" si="3"/>
        <v>2.9915491705863113</v>
      </c>
      <c r="O15" s="56">
        <f t="shared" si="1"/>
        <v>-0.88116337945247158</v>
      </c>
    </row>
    <row r="16" spans="1:15" x14ac:dyDescent="0.25">
      <c r="A16" s="122">
        <v>40792</v>
      </c>
      <c r="B16" s="125">
        <v>12</v>
      </c>
      <c r="C16" s="123">
        <v>2.8443207999999993</v>
      </c>
      <c r="D16" s="139">
        <v>4.1319855999999993</v>
      </c>
      <c r="E16" s="123">
        <v>34.998760799999992</v>
      </c>
      <c r="F16" s="57">
        <v>0.34</v>
      </c>
      <c r="G16" s="57">
        <f>D16-F16</f>
        <v>3.7919855999999994</v>
      </c>
      <c r="H16" s="120"/>
      <c r="I16" s="57">
        <f>C16-$C$18</f>
        <v>-1.5679200000000559E-2</v>
      </c>
      <c r="J16" s="135">
        <f>D16-$D$18</f>
        <v>-0.16801440000000056</v>
      </c>
      <c r="K16" s="57">
        <f>E16-$E$18</f>
        <v>1.0287607999999935</v>
      </c>
      <c r="L16" s="56">
        <f t="shared" si="2"/>
        <v>5.8567439999999138E-2</v>
      </c>
      <c r="M16" s="56">
        <f t="shared" si="0"/>
        <v>-0.54822377622379581</v>
      </c>
      <c r="N16" s="56">
        <f t="shared" si="3"/>
        <v>1.5687350703838419</v>
      </c>
      <c r="O16" s="56">
        <f t="shared" si="1"/>
        <v>3.0284392110685707</v>
      </c>
    </row>
    <row r="17" spans="1:11" x14ac:dyDescent="0.25">
      <c r="A17" s="120"/>
      <c r="B17" s="120">
        <v>13</v>
      </c>
      <c r="C17" s="120"/>
      <c r="D17" s="134"/>
      <c r="E17" s="120"/>
      <c r="F17" s="120"/>
      <c r="G17" s="120"/>
      <c r="H17" s="120"/>
      <c r="I17" s="57"/>
      <c r="J17" s="120"/>
      <c r="K17" s="120"/>
    </row>
    <row r="18" spans="1:11" x14ac:dyDescent="0.25">
      <c r="A18" s="120" t="s">
        <v>20</v>
      </c>
      <c r="B18" s="120">
        <v>14</v>
      </c>
      <c r="C18" s="71">
        <v>2.86</v>
      </c>
      <c r="D18" s="116">
        <v>4.3</v>
      </c>
      <c r="E18" s="71">
        <v>33.97</v>
      </c>
      <c r="F18" s="71">
        <f>AVERAGE(F11:F13,F15:F16)</f>
        <v>0.62200000000000011</v>
      </c>
      <c r="G18" s="71">
        <f>AVERAGE(G11:G13,G15:G16)</f>
        <v>3.7334181600000003</v>
      </c>
      <c r="H18" s="120"/>
      <c r="I18" s="57"/>
      <c r="J18" s="120"/>
      <c r="K18" s="120"/>
    </row>
    <row r="19" spans="1:11" x14ac:dyDescent="0.25">
      <c r="A19" s="120"/>
      <c r="B19" s="120">
        <v>15</v>
      </c>
      <c r="C19" s="120"/>
      <c r="D19" s="120"/>
      <c r="E19" s="120"/>
      <c r="F19" s="120"/>
      <c r="G19" s="120"/>
      <c r="H19" s="120"/>
      <c r="I19" s="120"/>
      <c r="J19" s="120"/>
      <c r="K19" s="120"/>
    </row>
    <row r="20" spans="1:11" x14ac:dyDescent="0.25">
      <c r="A20" s="120"/>
      <c r="B20" s="120"/>
      <c r="C20" s="120"/>
      <c r="D20" s="120"/>
      <c r="E20" s="120"/>
      <c r="F20" s="120"/>
      <c r="G20" s="120"/>
      <c r="H20" s="120"/>
      <c r="I20" s="120"/>
      <c r="J20" s="120"/>
      <c r="K20" s="120"/>
    </row>
    <row r="21" spans="1:11" x14ac:dyDescent="0.25">
      <c r="A21" s="120" t="s">
        <v>186</v>
      </c>
      <c r="B21" s="120"/>
      <c r="C21" s="120">
        <f>STDEV(C5:C16)</f>
        <v>0.10952388338389807</v>
      </c>
      <c r="D21" s="120">
        <f>STDEV(D5:D16)</f>
        <v>0.24338051135606692</v>
      </c>
      <c r="E21" s="120">
        <f>STDEV(E5:E16)</f>
        <v>0.87917678808577726</v>
      </c>
      <c r="F21" s="120"/>
      <c r="G21" s="120">
        <f>STDEV(G11:G13,G15:G16)</f>
        <v>8.4901417222375805E-2</v>
      </c>
      <c r="H21" s="120"/>
      <c r="I21" s="120"/>
      <c r="J21" s="120"/>
      <c r="K21" s="120"/>
    </row>
    <row r="22" spans="1:11" x14ac:dyDescent="0.25">
      <c r="A22" s="120"/>
      <c r="B22" s="120"/>
      <c r="C22" s="120"/>
      <c r="D22" s="120"/>
      <c r="E22" s="120"/>
      <c r="F22" s="120"/>
      <c r="G22" s="120"/>
      <c r="H22" s="120"/>
      <c r="I22" s="120"/>
      <c r="J22" s="120"/>
      <c r="K22" s="120"/>
    </row>
    <row r="23" spans="1:11" x14ac:dyDescent="0.25">
      <c r="A23" s="120"/>
      <c r="B23" s="120"/>
      <c r="C23" s="120"/>
      <c r="D23" s="120"/>
      <c r="E23" s="120"/>
      <c r="F23" s="120"/>
      <c r="G23" s="120"/>
      <c r="H23" s="120"/>
      <c r="I23" s="120"/>
      <c r="J23" s="120"/>
      <c r="K23" s="120"/>
    </row>
    <row r="24" spans="1:11" x14ac:dyDescent="0.25">
      <c r="A24" s="120"/>
      <c r="B24" s="120"/>
      <c r="C24" s="120"/>
      <c r="D24" s="120"/>
      <c r="E24" s="120"/>
      <c r="F24" s="120"/>
      <c r="G24" s="120"/>
      <c r="H24" s="120"/>
      <c r="I24" s="120"/>
      <c r="J24" s="120"/>
      <c r="K24" s="120"/>
    </row>
    <row r="25" spans="1:11" x14ac:dyDescent="0.25">
      <c r="A25" s="120"/>
      <c r="B25" s="120"/>
      <c r="C25" s="120"/>
      <c r="D25" s="120"/>
      <c r="E25" s="120"/>
      <c r="F25" s="120"/>
      <c r="G25" s="120"/>
      <c r="H25" s="120"/>
      <c r="I25" s="120"/>
      <c r="J25" s="120"/>
      <c r="K25" s="120"/>
    </row>
    <row r="26" spans="1:11" x14ac:dyDescent="0.25">
      <c r="A26" s="120"/>
      <c r="B26" s="120"/>
      <c r="C26" s="120"/>
      <c r="D26" s="120"/>
      <c r="E26" s="120"/>
      <c r="F26" s="120"/>
      <c r="G26" s="120"/>
      <c r="H26" s="120"/>
      <c r="I26" s="120"/>
      <c r="J26" s="120"/>
      <c r="K26" s="120"/>
    </row>
    <row r="27" spans="1:11" x14ac:dyDescent="0.25">
      <c r="A27" s="120"/>
      <c r="B27" s="120"/>
      <c r="C27" s="120"/>
      <c r="D27" s="120"/>
      <c r="E27" s="120"/>
      <c r="F27" s="120"/>
      <c r="G27" s="120"/>
      <c r="H27" s="120"/>
      <c r="I27" s="120"/>
      <c r="J27" s="120"/>
      <c r="K27" s="120"/>
    </row>
    <row r="28" spans="1:11" x14ac:dyDescent="0.25">
      <c r="A28" s="120"/>
      <c r="B28" s="120"/>
      <c r="C28" s="120"/>
      <c r="D28" s="120"/>
      <c r="E28" s="120"/>
      <c r="F28" s="120"/>
      <c r="G28" s="120"/>
      <c r="H28" s="120"/>
      <c r="I28" s="120"/>
      <c r="J28" s="120"/>
      <c r="K28" s="120"/>
    </row>
    <row r="29" spans="1:11" x14ac:dyDescent="0.25">
      <c r="A29" s="120"/>
      <c r="B29" s="120"/>
      <c r="C29" s="120"/>
      <c r="D29" s="120"/>
      <c r="E29" s="120"/>
      <c r="F29" s="120"/>
      <c r="G29" s="120"/>
      <c r="H29" s="120"/>
      <c r="I29" s="120"/>
      <c r="J29" s="120"/>
      <c r="K29" s="120"/>
    </row>
    <row r="30" spans="1:11" x14ac:dyDescent="0.25">
      <c r="A30" s="120"/>
      <c r="B30" s="120"/>
      <c r="C30" s="120"/>
      <c r="D30" s="120"/>
      <c r="E30" s="120"/>
      <c r="F30" s="120"/>
      <c r="G30" s="120"/>
      <c r="H30" s="120"/>
      <c r="I30" s="120"/>
      <c r="J30" s="120"/>
      <c r="K30" s="120"/>
    </row>
    <row r="31" spans="1:11" x14ac:dyDescent="0.25">
      <c r="A31" s="120"/>
      <c r="B31" s="120"/>
      <c r="C31" s="120"/>
      <c r="D31" s="120"/>
      <c r="E31" s="120"/>
      <c r="F31" s="120"/>
      <c r="G31" s="120"/>
      <c r="H31" s="120"/>
      <c r="I31" s="120"/>
      <c r="J31" s="120"/>
      <c r="K31" s="120"/>
    </row>
    <row r="32" spans="1:11" x14ac:dyDescent="0.25">
      <c r="A32" s="120"/>
      <c r="B32" s="120"/>
      <c r="C32" s="120"/>
      <c r="D32" s="120"/>
      <c r="E32" s="120"/>
      <c r="F32" s="120"/>
      <c r="G32" s="120"/>
      <c r="H32" s="120"/>
      <c r="I32" s="120"/>
      <c r="J32" s="120"/>
      <c r="K32" s="120"/>
    </row>
    <row r="33" spans="1:11" x14ac:dyDescent="0.25">
      <c r="A33" s="120"/>
      <c r="B33" s="120"/>
      <c r="C33" s="120"/>
      <c r="D33" s="120"/>
      <c r="E33" s="120"/>
      <c r="F33" s="120"/>
      <c r="G33" s="120"/>
      <c r="H33" s="120"/>
      <c r="I33" s="120"/>
      <c r="J33" s="120"/>
      <c r="K33" s="120"/>
    </row>
    <row r="34" spans="1:11" x14ac:dyDescent="0.25">
      <c r="A34" s="120"/>
      <c r="B34" s="120"/>
      <c r="C34" s="120"/>
      <c r="D34" s="120"/>
      <c r="E34" s="120"/>
      <c r="F34" s="120"/>
      <c r="G34" s="120"/>
      <c r="H34" s="120"/>
      <c r="I34" s="120"/>
      <c r="J34" s="120"/>
      <c r="K34" s="120"/>
    </row>
    <row r="35" spans="1:11" x14ac:dyDescent="0.25">
      <c r="A35" s="120"/>
      <c r="B35" s="120"/>
      <c r="C35" s="120"/>
      <c r="D35" s="120"/>
      <c r="E35" s="120"/>
      <c r="F35" s="120"/>
      <c r="G35" s="120"/>
      <c r="H35" s="120"/>
      <c r="I35" s="120"/>
      <c r="J35" s="120"/>
      <c r="K35" s="120"/>
    </row>
    <row r="36" spans="1:11" x14ac:dyDescent="0.25">
      <c r="A36" s="120"/>
      <c r="B36" s="120"/>
      <c r="C36" s="120"/>
      <c r="D36" s="120"/>
      <c r="E36" s="120"/>
      <c r="F36" s="120"/>
      <c r="G36" s="120"/>
      <c r="H36" s="120"/>
      <c r="I36" s="120"/>
      <c r="J36" s="120"/>
      <c r="K36" s="120"/>
    </row>
    <row r="37" spans="1:11" x14ac:dyDescent="0.25">
      <c r="A37" s="120"/>
      <c r="B37" s="120"/>
      <c r="C37" s="120"/>
      <c r="D37" s="120"/>
      <c r="E37" s="120"/>
      <c r="F37" s="120"/>
      <c r="G37" s="120"/>
      <c r="H37" s="120"/>
      <c r="I37" s="120"/>
      <c r="J37" s="120"/>
      <c r="K37" s="120"/>
    </row>
    <row r="38" spans="1:11" x14ac:dyDescent="0.25">
      <c r="A38" s="120"/>
      <c r="B38" s="120"/>
      <c r="C38" s="120"/>
      <c r="D38" s="120"/>
      <c r="E38" s="120"/>
      <c r="F38" s="120"/>
      <c r="G38" s="120"/>
      <c r="H38" s="120"/>
      <c r="I38" s="120"/>
      <c r="J38" s="120"/>
      <c r="K38" s="120"/>
    </row>
    <row r="39" spans="1:11" x14ac:dyDescent="0.25">
      <c r="A39" s="120"/>
      <c r="B39" s="120"/>
      <c r="C39" s="120"/>
      <c r="D39" s="120"/>
      <c r="E39" s="120"/>
      <c r="F39" s="120"/>
      <c r="G39" s="120"/>
      <c r="H39" s="120"/>
      <c r="I39" s="120"/>
      <c r="J39" s="120"/>
      <c r="K39" s="120"/>
    </row>
    <row r="40" spans="1:11" x14ac:dyDescent="0.25">
      <c r="A40" s="120"/>
      <c r="B40" s="120"/>
      <c r="C40" s="120"/>
      <c r="D40" s="120"/>
      <c r="E40" s="120"/>
      <c r="F40" s="120"/>
      <c r="G40" s="120"/>
      <c r="H40" s="120"/>
      <c r="I40" s="120"/>
      <c r="J40" s="120"/>
      <c r="K40" s="120"/>
    </row>
    <row r="41" spans="1:11" x14ac:dyDescent="0.25">
      <c r="A41" s="120"/>
      <c r="B41" s="120"/>
      <c r="C41" s="120"/>
      <c r="D41" s="120"/>
      <c r="E41" s="120"/>
      <c r="F41" s="120"/>
      <c r="G41" s="120"/>
      <c r="H41" s="120"/>
      <c r="I41" s="120"/>
      <c r="J41" s="120"/>
      <c r="K41" s="120"/>
    </row>
    <row r="42" spans="1:11" x14ac:dyDescent="0.25">
      <c r="A42" s="120"/>
      <c r="B42" s="120"/>
      <c r="C42" s="120"/>
      <c r="D42" s="120"/>
      <c r="E42" s="120"/>
      <c r="F42" s="120"/>
      <c r="G42" s="120"/>
      <c r="H42" s="120"/>
      <c r="I42" s="120"/>
      <c r="J42" s="120"/>
      <c r="K42" s="1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selection activeCell="H12" sqref="H12"/>
    </sheetView>
  </sheetViews>
  <sheetFormatPr defaultRowHeight="15" x14ac:dyDescent="0.25"/>
  <sheetData>
    <row r="1" spans="1:11" x14ac:dyDescent="0.25">
      <c r="B1" t="s">
        <v>211</v>
      </c>
      <c r="F1" t="s">
        <v>208</v>
      </c>
      <c r="J1" t="s">
        <v>209</v>
      </c>
    </row>
    <row r="3" spans="1:11" x14ac:dyDescent="0.25">
      <c r="A3" s="22" t="s">
        <v>10</v>
      </c>
      <c r="B3" s="22" t="s">
        <v>3</v>
      </c>
      <c r="C3" s="22" t="s">
        <v>4</v>
      </c>
      <c r="D3" s="22"/>
      <c r="E3" s="22" t="s">
        <v>10</v>
      </c>
      <c r="F3" s="22" t="s">
        <v>3</v>
      </c>
      <c r="G3" s="22" t="s">
        <v>4</v>
      </c>
      <c r="H3" s="22"/>
      <c r="I3" s="22" t="s">
        <v>10</v>
      </c>
      <c r="J3" s="22" t="s">
        <v>3</v>
      </c>
      <c r="K3" s="22" t="s">
        <v>4</v>
      </c>
    </row>
    <row r="5" spans="1:11" x14ac:dyDescent="0.25">
      <c r="A5">
        <v>2.86</v>
      </c>
      <c r="B5">
        <v>3.73</v>
      </c>
      <c r="C5">
        <v>33.97</v>
      </c>
      <c r="E5">
        <v>3.11</v>
      </c>
      <c r="F5">
        <v>4.05</v>
      </c>
      <c r="G5">
        <v>36.76</v>
      </c>
      <c r="I5">
        <v>3.07</v>
      </c>
      <c r="J5">
        <v>4.5599999999999996</v>
      </c>
      <c r="K5">
        <v>36.619999999999997</v>
      </c>
    </row>
    <row r="9" spans="1:11" x14ac:dyDescent="0.25">
      <c r="A9" t="s">
        <v>210</v>
      </c>
    </row>
    <row r="11" spans="1:11" x14ac:dyDescent="0.25">
      <c r="A11" s="11">
        <f>(E5-A5)*100/E5</f>
        <v>8.0385852090032159</v>
      </c>
      <c r="B11" s="11">
        <f>(F5-B5)*100/F5</f>
        <v>7.9012345679012315</v>
      </c>
      <c r="C11" s="11">
        <f>(G5-C5)*100/G5</f>
        <v>7.5897714907508131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H96"/>
  <sheetViews>
    <sheetView view="pageBreakPreview" zoomScale="60" zoomScaleNormal="75" workbookViewId="0">
      <pane ySplit="2" topLeftCell="A46" activePane="bottomLeft" state="frozen"/>
      <selection pane="bottomLeft" activeCell="L67" sqref="L67"/>
    </sheetView>
  </sheetViews>
  <sheetFormatPr defaultRowHeight="15" x14ac:dyDescent="0.25"/>
  <cols>
    <col min="1" max="1" width="13" customWidth="1"/>
    <col min="2" max="2" width="12" customWidth="1"/>
    <col min="3" max="3" width="13.54296875" customWidth="1"/>
    <col min="4" max="4" width="12.90625" customWidth="1"/>
    <col min="6" max="6" width="11.36328125" customWidth="1"/>
    <col min="7" max="7" width="12.6328125" customWidth="1"/>
    <col min="8" max="8" width="13.08984375" customWidth="1"/>
    <col min="10" max="10" width="10" customWidth="1"/>
    <col min="11" max="11" width="13.36328125" customWidth="1"/>
    <col min="12" max="12" width="12" customWidth="1"/>
    <col min="14" max="14" width="13.08984375" customWidth="1"/>
    <col min="15" max="15" width="11.453125" customWidth="1"/>
    <col min="16" max="16" width="11" customWidth="1"/>
    <col min="18" max="20" width="9" bestFit="1" customWidth="1"/>
  </cols>
  <sheetData>
    <row r="1" spans="1:20" ht="15.6" x14ac:dyDescent="0.3">
      <c r="A1" s="8" t="s">
        <v>11</v>
      </c>
      <c r="B1" s="9" t="s">
        <v>12</v>
      </c>
      <c r="C1" s="9" t="s">
        <v>13</v>
      </c>
      <c r="D1" s="9" t="s">
        <v>14</v>
      </c>
      <c r="E1" s="9"/>
      <c r="F1" s="9" t="s">
        <v>12</v>
      </c>
      <c r="G1" s="9" t="s">
        <v>13</v>
      </c>
      <c r="H1" s="9" t="s">
        <v>14</v>
      </c>
      <c r="I1" s="9"/>
      <c r="J1" s="9" t="s">
        <v>15</v>
      </c>
      <c r="K1" s="8" t="s">
        <v>16</v>
      </c>
      <c r="L1" s="8" t="s">
        <v>17</v>
      </c>
      <c r="N1" s="96" t="s">
        <v>187</v>
      </c>
      <c r="O1" s="96" t="s">
        <v>188</v>
      </c>
      <c r="P1" s="96" t="s">
        <v>189</v>
      </c>
      <c r="R1" s="96" t="s">
        <v>190</v>
      </c>
      <c r="S1" s="82"/>
      <c r="T1" s="82"/>
    </row>
    <row r="2" spans="1:20" ht="15.6" x14ac:dyDescent="0.3">
      <c r="B2" s="9" t="s">
        <v>18</v>
      </c>
      <c r="C2" s="9" t="s">
        <v>18</v>
      </c>
      <c r="D2" s="9" t="s">
        <v>18</v>
      </c>
      <c r="E2" s="9"/>
      <c r="F2" s="8" t="s">
        <v>19</v>
      </c>
      <c r="G2" s="8" t="s">
        <v>19</v>
      </c>
      <c r="H2" s="8" t="s">
        <v>19</v>
      </c>
      <c r="R2" s="28" t="s">
        <v>10</v>
      </c>
      <c r="S2" s="28" t="s">
        <v>191</v>
      </c>
      <c r="T2" s="28" t="s">
        <v>192</v>
      </c>
    </row>
    <row r="4" spans="1:20" x14ac:dyDescent="0.25">
      <c r="A4" s="41">
        <v>35501</v>
      </c>
      <c r="B4" s="42">
        <v>3.66</v>
      </c>
      <c r="C4" s="42">
        <v>4.9000000000000004</v>
      </c>
      <c r="D4" s="42">
        <v>40.43</v>
      </c>
      <c r="E4" s="43"/>
      <c r="F4" s="34">
        <v>3.69</v>
      </c>
      <c r="G4" s="34">
        <v>4.99</v>
      </c>
      <c r="H4" s="34">
        <v>41.31</v>
      </c>
      <c r="I4" s="34"/>
      <c r="J4" s="44">
        <f>(F4-B4)/B4*100</f>
        <v>0.81967213114753568</v>
      </c>
      <c r="K4" s="44">
        <f>(G4-C4)/C4*100</f>
        <v>1.8367346938775482</v>
      </c>
      <c r="L4" s="44">
        <f>(H4-D4)/D4*100</f>
        <v>2.1766015335147233</v>
      </c>
      <c r="M4" s="103">
        <v>1</v>
      </c>
      <c r="N4" s="107">
        <f>F4-$F$85</f>
        <v>0.62336434461538381</v>
      </c>
      <c r="O4" s="107">
        <f t="shared" ref="O4:O11" si="0">G4-$G$85</f>
        <v>0.44913564307692244</v>
      </c>
      <c r="P4" s="107">
        <f t="shared" ref="P4:P11" si="1">H4-$H$85</f>
        <v>5.0424342215384641</v>
      </c>
      <c r="Q4" s="103"/>
      <c r="R4" s="128">
        <f>(N4*100)/$F$85</f>
        <v>20.327303751289676</v>
      </c>
      <c r="S4" s="128">
        <f t="shared" ref="S4:S64" si="2">(O4*100)/$G$85</f>
        <v>9.8909724619314527</v>
      </c>
      <c r="T4" s="128">
        <f>(P4*100)/$H$85</f>
        <v>13.9034261420794</v>
      </c>
    </row>
    <row r="5" spans="1:20" x14ac:dyDescent="0.25">
      <c r="A5" s="41">
        <v>35508</v>
      </c>
      <c r="B5" s="45">
        <v>3.63</v>
      </c>
      <c r="C5" s="45">
        <v>4.84</v>
      </c>
      <c r="D5" s="45">
        <v>39.64</v>
      </c>
      <c r="E5" s="46"/>
      <c r="F5" s="34">
        <v>3.57</v>
      </c>
      <c r="G5" s="34">
        <v>4.99</v>
      </c>
      <c r="H5" s="34">
        <v>40.42</v>
      </c>
      <c r="I5" s="34"/>
      <c r="J5" s="44">
        <f t="shared" ref="J5:K8" si="3">(F5-B5)/B5*100</f>
        <v>-1.6528925619834725</v>
      </c>
      <c r="K5" s="44">
        <f t="shared" si="3"/>
        <v>3.0991735537190155</v>
      </c>
      <c r="L5" s="44">
        <f>(H5-D5)/D5*100</f>
        <v>1.9677093844601441</v>
      </c>
      <c r="M5" s="103">
        <v>2</v>
      </c>
      <c r="N5" s="107">
        <f t="shared" ref="N5:N11" si="4">F5-$F$85</f>
        <v>0.50336434461538371</v>
      </c>
      <c r="O5" s="107">
        <f t="shared" si="0"/>
        <v>0.44913564307692244</v>
      </c>
      <c r="P5" s="107">
        <f t="shared" si="1"/>
        <v>4.1524342215384635</v>
      </c>
      <c r="Q5" s="103"/>
      <c r="R5" s="128">
        <f t="shared" ref="R5:R68" si="5">(N5*100)/$F$85</f>
        <v>16.414220702467244</v>
      </c>
      <c r="S5" s="128">
        <f t="shared" si="2"/>
        <v>9.8909724619314527</v>
      </c>
      <c r="T5" s="128">
        <f t="shared" ref="T5:T68" si="6">(P5*100)/$H$85</f>
        <v>11.449442862814074</v>
      </c>
    </row>
    <row r="6" spans="1:20" x14ac:dyDescent="0.25">
      <c r="A6" s="41">
        <v>35566</v>
      </c>
      <c r="B6" s="45">
        <v>3.2</v>
      </c>
      <c r="C6" s="45">
        <v>4.67</v>
      </c>
      <c r="D6" s="45">
        <v>35.659999999999997</v>
      </c>
      <c r="E6" s="46"/>
      <c r="F6" s="34">
        <v>3.14</v>
      </c>
      <c r="G6" s="34">
        <v>4.71</v>
      </c>
      <c r="H6" s="34">
        <v>35.28</v>
      </c>
      <c r="I6" s="34"/>
      <c r="J6" s="44">
        <f t="shared" si="3"/>
        <v>-1.8750000000000018</v>
      </c>
      <c r="K6" s="44">
        <f t="shared" si="3"/>
        <v>0.85653104925053603</v>
      </c>
      <c r="L6" s="44">
        <f>(H6-D6)/D6*100</f>
        <v>-1.0656197420078393</v>
      </c>
      <c r="M6" s="103">
        <v>3</v>
      </c>
      <c r="N6" s="107">
        <f t="shared" si="4"/>
        <v>7.3364344615383992E-2</v>
      </c>
      <c r="O6" s="107">
        <f t="shared" si="0"/>
        <v>0.16913564307692219</v>
      </c>
      <c r="P6" s="107">
        <f t="shared" si="1"/>
        <v>-0.98756577846153704</v>
      </c>
      <c r="Q6" s="103"/>
      <c r="R6" s="128">
        <f t="shared" si="5"/>
        <v>2.3923397775202178</v>
      </c>
      <c r="S6" s="128">
        <f t="shared" si="2"/>
        <v>3.7247455502399043</v>
      </c>
      <c r="T6" s="128">
        <f t="shared" si="6"/>
        <v>-2.7229998960890542</v>
      </c>
    </row>
    <row r="7" spans="1:20" x14ac:dyDescent="0.25">
      <c r="A7" s="47">
        <v>35612</v>
      </c>
      <c r="B7" s="45">
        <v>3.3</v>
      </c>
      <c r="C7" s="45">
        <v>4.8</v>
      </c>
      <c r="D7" s="45">
        <v>34.950000000000003</v>
      </c>
      <c r="E7" s="46"/>
      <c r="F7" s="34">
        <v>3.3</v>
      </c>
      <c r="G7" s="34">
        <v>4.6500000000000004</v>
      </c>
      <c r="H7" s="34">
        <v>35.14</v>
      </c>
      <c r="I7" s="34"/>
      <c r="J7" s="44">
        <f t="shared" si="3"/>
        <v>0</v>
      </c>
      <c r="K7" s="44">
        <f t="shared" si="3"/>
        <v>-3.1249999999999889</v>
      </c>
      <c r="L7" s="44">
        <f>(H7-D7)/D7*100</f>
        <v>0.5436337625178761</v>
      </c>
      <c r="M7" s="103">
        <v>4</v>
      </c>
      <c r="N7" s="107">
        <f t="shared" si="4"/>
        <v>0.23336434461538369</v>
      </c>
      <c r="O7" s="107">
        <f t="shared" si="0"/>
        <v>0.10913564307692258</v>
      </c>
      <c r="P7" s="107">
        <f t="shared" si="1"/>
        <v>-1.1275657784615376</v>
      </c>
      <c r="Q7" s="103"/>
      <c r="R7" s="128">
        <f t="shared" si="5"/>
        <v>7.6097838426167783</v>
      </c>
      <c r="S7" s="128">
        <f t="shared" si="2"/>
        <v>2.4034112120202966</v>
      </c>
      <c r="T7" s="128">
        <f t="shared" si="6"/>
        <v>-3.1090197377712419</v>
      </c>
    </row>
    <row r="8" spans="1:20" x14ac:dyDescent="0.25">
      <c r="A8" s="41">
        <v>35732</v>
      </c>
      <c r="B8" s="45">
        <v>3.3</v>
      </c>
      <c r="C8" s="45">
        <v>4.18</v>
      </c>
      <c r="D8" s="45">
        <v>39.119999999999997</v>
      </c>
      <c r="E8" s="46"/>
      <c r="F8" s="34">
        <v>3.33</v>
      </c>
      <c r="G8" s="34">
        <v>4.12</v>
      </c>
      <c r="H8" s="34">
        <v>39.78</v>
      </c>
      <c r="I8" s="34"/>
      <c r="J8" s="44">
        <f t="shared" si="3"/>
        <v>0.90909090909091672</v>
      </c>
      <c r="K8" s="44">
        <f t="shared" si="3"/>
        <v>-1.4354066985645839</v>
      </c>
      <c r="L8" s="44">
        <f>(H8-D8)/D8*100</f>
        <v>1.6871165644171877</v>
      </c>
      <c r="M8" s="103">
        <v>5</v>
      </c>
      <c r="N8" s="107">
        <f t="shared" si="4"/>
        <v>0.26336434461538394</v>
      </c>
      <c r="O8" s="107">
        <f t="shared" si="0"/>
        <v>-0.42086435692307766</v>
      </c>
      <c r="P8" s="107">
        <f t="shared" si="1"/>
        <v>3.512434221538463</v>
      </c>
      <c r="Q8" s="103"/>
      <c r="R8" s="128">
        <f t="shared" si="5"/>
        <v>8.5880546048223945</v>
      </c>
      <c r="S8" s="128">
        <f t="shared" si="2"/>
        <v>-9.2683754422529887</v>
      </c>
      <c r="T8" s="128">
        <f t="shared" si="6"/>
        <v>9.6847807294097894</v>
      </c>
    </row>
    <row r="9" spans="1:20" x14ac:dyDescent="0.25">
      <c r="A9" s="41">
        <v>35801</v>
      </c>
      <c r="B9" s="45">
        <v>3.6</v>
      </c>
      <c r="C9" s="45">
        <v>5.08</v>
      </c>
      <c r="D9" s="45">
        <v>38.61</v>
      </c>
      <c r="E9" s="46"/>
      <c r="F9" s="34">
        <v>3.56</v>
      </c>
      <c r="G9" s="34">
        <v>5.22</v>
      </c>
      <c r="H9" s="34">
        <v>38.96</v>
      </c>
      <c r="I9" s="34"/>
      <c r="J9" s="44">
        <f>(F9-B9)/B9*100</f>
        <v>-1.111111111111112</v>
      </c>
      <c r="K9" s="44">
        <f>(G9-C9)/C9*100</f>
        <v>2.7559055118110174</v>
      </c>
      <c r="L9" s="44">
        <f>(H9-D9)/D9*100</f>
        <v>0.90650090650091009</v>
      </c>
      <c r="M9" s="103">
        <v>6</v>
      </c>
      <c r="N9" s="107">
        <f t="shared" si="4"/>
        <v>0.49336434461538392</v>
      </c>
      <c r="O9" s="107">
        <f t="shared" si="0"/>
        <v>0.67913564307692198</v>
      </c>
      <c r="P9" s="107">
        <f t="shared" si="1"/>
        <v>2.6924342215384627</v>
      </c>
      <c r="Q9" s="103"/>
      <c r="R9" s="128">
        <f t="shared" si="5"/>
        <v>16.088130448398715</v>
      </c>
      <c r="S9" s="128">
        <f t="shared" si="2"/>
        <v>14.956087425106642</v>
      </c>
      <c r="T9" s="128">
        <f t="shared" si="6"/>
        <v>7.4238073709855561</v>
      </c>
    </row>
    <row r="10" spans="1:20" x14ac:dyDescent="0.25">
      <c r="A10" s="41">
        <v>35857</v>
      </c>
      <c r="B10" s="46"/>
      <c r="C10" s="46"/>
      <c r="D10" s="46"/>
      <c r="E10" s="46"/>
      <c r="F10" s="34">
        <v>3.34</v>
      </c>
      <c r="G10" s="34">
        <v>6.22</v>
      </c>
      <c r="H10" s="34">
        <v>38.17</v>
      </c>
      <c r="I10" s="34"/>
      <c r="J10" s="44"/>
      <c r="K10" s="44"/>
      <c r="L10" s="44"/>
      <c r="M10" s="103">
        <v>7</v>
      </c>
      <c r="N10" s="107">
        <f t="shared" si="4"/>
        <v>0.27336434461538373</v>
      </c>
      <c r="O10" s="107">
        <f t="shared" si="0"/>
        <v>1.679135643076922</v>
      </c>
      <c r="P10" s="107">
        <f t="shared" si="1"/>
        <v>1.9024342215384635</v>
      </c>
      <c r="Q10" s="103"/>
      <c r="R10" s="128">
        <f t="shared" si="5"/>
        <v>8.9141448588909231</v>
      </c>
      <c r="S10" s="128">
        <f t="shared" si="2"/>
        <v>36.978326395433584</v>
      </c>
      <c r="T10" s="128">
        <f t="shared" si="6"/>
        <v>5.2455525500646498</v>
      </c>
    </row>
    <row r="11" spans="1:20" x14ac:dyDescent="0.25">
      <c r="A11" s="41">
        <v>35877</v>
      </c>
      <c r="B11" s="46"/>
      <c r="C11" s="46"/>
      <c r="D11" s="46"/>
      <c r="E11" s="46"/>
      <c r="F11" s="44">
        <v>3.34</v>
      </c>
      <c r="G11" s="44">
        <v>5.37</v>
      </c>
      <c r="H11" s="44">
        <v>38.520000000000003</v>
      </c>
      <c r="I11" s="34"/>
      <c r="J11" s="44"/>
      <c r="K11" s="44"/>
      <c r="L11" s="44"/>
      <c r="M11" s="103">
        <v>8</v>
      </c>
      <c r="N11" s="107">
        <f t="shared" si="4"/>
        <v>0.27336434461538373</v>
      </c>
      <c r="O11" s="107">
        <f t="shared" si="0"/>
        <v>0.82913564307692234</v>
      </c>
      <c r="P11" s="107">
        <f t="shared" si="1"/>
        <v>2.252434221538465</v>
      </c>
      <c r="Q11" s="103"/>
      <c r="R11" s="128">
        <f t="shared" si="5"/>
        <v>8.9141448588909231</v>
      </c>
      <c r="S11" s="128">
        <f t="shared" si="2"/>
        <v>18.259423270655692</v>
      </c>
      <c r="T11" s="128">
        <f t="shared" si="6"/>
        <v>6.21060215427012</v>
      </c>
    </row>
    <row r="12" spans="1:20" x14ac:dyDescent="0.25">
      <c r="A12" s="48">
        <v>35976</v>
      </c>
      <c r="B12" s="12"/>
      <c r="C12" s="12"/>
      <c r="D12" s="12"/>
      <c r="E12" s="12"/>
      <c r="F12" s="13">
        <v>2.99</v>
      </c>
      <c r="G12" s="13">
        <v>4.92</v>
      </c>
      <c r="H12" s="13">
        <v>33.270000000000003</v>
      </c>
      <c r="I12" s="34"/>
      <c r="J12" s="44"/>
      <c r="K12" s="44"/>
      <c r="L12" s="44"/>
      <c r="M12">
        <v>9</v>
      </c>
      <c r="N12" s="11">
        <f>F12-$F$85</f>
        <v>-7.6635655384615919E-2</v>
      </c>
      <c r="O12" s="11">
        <f>G12-$G$85</f>
        <v>0.37913564307692216</v>
      </c>
      <c r="P12" s="11">
        <f>H12-$H$85</f>
        <v>-2.997565778461535</v>
      </c>
      <c r="R12" s="128">
        <f t="shared" si="5"/>
        <v>-2.499014033507815</v>
      </c>
      <c r="S12" s="128">
        <f t="shared" si="2"/>
        <v>8.3494157340085611</v>
      </c>
      <c r="T12" s="128">
        <f t="shared" si="6"/>
        <v>-8.2651419088118665</v>
      </c>
    </row>
    <row r="13" spans="1:20" x14ac:dyDescent="0.25">
      <c r="A13" s="10">
        <v>36046</v>
      </c>
      <c r="B13" s="12"/>
      <c r="C13" s="12"/>
      <c r="D13" s="12"/>
      <c r="E13" s="12"/>
      <c r="F13" s="13">
        <v>3.01</v>
      </c>
      <c r="G13" s="13">
        <v>4.5599999999999996</v>
      </c>
      <c r="H13" s="13">
        <v>35.21</v>
      </c>
      <c r="J13" s="11"/>
      <c r="K13" s="11"/>
      <c r="L13" s="11"/>
      <c r="M13">
        <v>10</v>
      </c>
      <c r="N13" s="11">
        <f t="shared" ref="N13:N76" si="7">F13-$F$85</f>
        <v>-5.6635655384616346E-2</v>
      </c>
      <c r="O13" s="11">
        <f t="shared" ref="O13:O76" si="8">G13-$G$85</f>
        <v>1.9135643076921838E-2</v>
      </c>
      <c r="P13" s="11">
        <f t="shared" ref="P13:P76" si="9">H13-$H$85</f>
        <v>-1.0575657784615373</v>
      </c>
      <c r="R13" s="128">
        <f t="shared" si="5"/>
        <v>-1.8468335253707577</v>
      </c>
      <c r="S13" s="128">
        <f t="shared" si="2"/>
        <v>0.42140970469085509</v>
      </c>
      <c r="T13" s="128">
        <f t="shared" si="6"/>
        <v>-2.9160098169301478</v>
      </c>
    </row>
    <row r="14" spans="1:20" x14ac:dyDescent="0.25">
      <c r="A14" s="10">
        <v>36061</v>
      </c>
      <c r="B14" s="12"/>
      <c r="C14" s="12"/>
      <c r="D14" s="12"/>
      <c r="E14" s="12"/>
      <c r="F14" s="13">
        <v>3.07</v>
      </c>
      <c r="G14" s="13">
        <v>4.45</v>
      </c>
      <c r="H14" s="13">
        <v>35.5</v>
      </c>
      <c r="J14" s="11"/>
      <c r="K14" s="11"/>
      <c r="L14" s="11"/>
      <c r="M14">
        <v>11</v>
      </c>
      <c r="N14" s="11">
        <f t="shared" si="7"/>
        <v>3.3643446153837075E-3</v>
      </c>
      <c r="O14" s="11">
        <f t="shared" si="8"/>
        <v>-9.0864356923077594E-2</v>
      </c>
      <c r="P14" s="11">
        <f t="shared" si="9"/>
        <v>-0.76756577846153817</v>
      </c>
      <c r="R14" s="128">
        <f t="shared" si="5"/>
        <v>0.10970799904045833</v>
      </c>
      <c r="S14" s="128">
        <f t="shared" si="2"/>
        <v>-2.0010365820450962</v>
      </c>
      <c r="T14" s="128">
        <f t="shared" si="6"/>
        <v>-2.1163972877313362</v>
      </c>
    </row>
    <row r="15" spans="1:20" ht="15.6" x14ac:dyDescent="0.3">
      <c r="A15" s="10">
        <v>36095</v>
      </c>
      <c r="B15" s="12"/>
      <c r="C15" s="12"/>
      <c r="D15" s="12"/>
      <c r="E15" s="12"/>
      <c r="F15" s="27">
        <v>3.11</v>
      </c>
      <c r="G15" s="27">
        <v>4.71</v>
      </c>
      <c r="H15" s="27">
        <v>37.159999999999997</v>
      </c>
      <c r="J15" s="147" t="s">
        <v>32</v>
      </c>
      <c r="K15" s="147"/>
      <c r="L15" s="147"/>
      <c r="M15">
        <v>12</v>
      </c>
      <c r="N15" s="11">
        <f t="shared" si="7"/>
        <v>4.3364344615383743E-2</v>
      </c>
      <c r="O15" s="11">
        <f t="shared" si="8"/>
        <v>0.16913564307692219</v>
      </c>
      <c r="P15" s="11">
        <f t="shared" si="9"/>
        <v>0.89243422153845842</v>
      </c>
      <c r="R15" s="128">
        <f t="shared" si="5"/>
        <v>1.4140690153146023</v>
      </c>
      <c r="S15" s="128">
        <f t="shared" si="2"/>
        <v>3.7247455502399043</v>
      </c>
      <c r="T15" s="128">
        <f t="shared" si="6"/>
        <v>2.4606951207860064</v>
      </c>
    </row>
    <row r="16" spans="1:20" x14ac:dyDescent="0.25">
      <c r="A16" s="10">
        <v>36151</v>
      </c>
      <c r="B16" s="12"/>
      <c r="C16" s="12"/>
      <c r="D16" s="12"/>
      <c r="E16" s="11"/>
      <c r="F16" s="13">
        <v>3.13</v>
      </c>
      <c r="G16" s="13">
        <v>4.7</v>
      </c>
      <c r="H16" s="13">
        <v>38.33</v>
      </c>
      <c r="J16" s="147"/>
      <c r="K16" s="147"/>
      <c r="L16" s="147"/>
      <c r="M16">
        <v>13</v>
      </c>
      <c r="N16" s="11">
        <f t="shared" si="7"/>
        <v>6.3364344615383761E-2</v>
      </c>
      <c r="O16" s="11">
        <f t="shared" si="8"/>
        <v>0.15913564307692241</v>
      </c>
      <c r="P16" s="11">
        <f t="shared" si="9"/>
        <v>2.0624342215384601</v>
      </c>
      <c r="R16" s="128">
        <f t="shared" si="5"/>
        <v>2.0662495234516745</v>
      </c>
      <c r="S16" s="128">
        <f t="shared" si="2"/>
        <v>3.5045231605366398</v>
      </c>
      <c r="T16" s="128">
        <f t="shared" si="6"/>
        <v>5.6867180834157107</v>
      </c>
    </row>
    <row r="17" spans="1:20" ht="15.6" x14ac:dyDescent="0.3">
      <c r="A17" s="10">
        <v>36182</v>
      </c>
      <c r="B17" s="12"/>
      <c r="C17" s="12"/>
      <c r="D17" s="12"/>
      <c r="E17" s="12"/>
      <c r="F17" s="27">
        <v>3.14</v>
      </c>
      <c r="G17" s="27">
        <v>5.25</v>
      </c>
      <c r="H17" s="27">
        <v>36.96</v>
      </c>
      <c r="J17" s="11"/>
      <c r="K17" s="11"/>
      <c r="L17" s="11"/>
      <c r="M17">
        <v>14</v>
      </c>
      <c r="N17" s="11">
        <f t="shared" si="7"/>
        <v>7.3364344615383992E-2</v>
      </c>
      <c r="O17" s="11">
        <f t="shared" si="8"/>
        <v>0.70913564307692223</v>
      </c>
      <c r="P17" s="11">
        <f t="shared" si="9"/>
        <v>0.69243422153846268</v>
      </c>
      <c r="R17" s="128">
        <f t="shared" si="5"/>
        <v>2.3923397775202178</v>
      </c>
      <c r="S17" s="128">
        <f t="shared" si="2"/>
        <v>15.616754594216456</v>
      </c>
      <c r="T17" s="128">
        <f t="shared" si="6"/>
        <v>1.9092382040971805</v>
      </c>
    </row>
    <row r="18" spans="1:20" x14ac:dyDescent="0.25">
      <c r="A18" s="10">
        <v>36261</v>
      </c>
      <c r="B18" s="12"/>
      <c r="C18" s="12"/>
      <c r="D18" s="12"/>
      <c r="E18" s="12"/>
      <c r="F18" s="13">
        <v>3.19</v>
      </c>
      <c r="G18" s="13">
        <v>4.82</v>
      </c>
      <c r="H18" s="13">
        <v>36.94</v>
      </c>
      <c r="J18" s="11"/>
      <c r="K18" s="11"/>
      <c r="L18" s="11"/>
      <c r="M18">
        <v>15</v>
      </c>
      <c r="N18" s="11">
        <f t="shared" si="7"/>
        <v>0.12336434461538381</v>
      </c>
      <c r="O18" s="11">
        <f t="shared" si="8"/>
        <v>0.27913564307692251</v>
      </c>
      <c r="P18" s="11">
        <f t="shared" si="9"/>
        <v>0.67243422153845955</v>
      </c>
      <c r="R18" s="128">
        <f t="shared" si="5"/>
        <v>4.0227910478628903</v>
      </c>
      <c r="S18" s="128">
        <f t="shared" si="2"/>
        <v>6.1471918369758756</v>
      </c>
      <c r="T18" s="128">
        <f t="shared" si="6"/>
        <v>1.8540925124282881</v>
      </c>
    </row>
    <row r="19" spans="1:20" x14ac:dyDescent="0.25">
      <c r="A19" s="10">
        <v>36334</v>
      </c>
      <c r="B19" s="12"/>
      <c r="C19" s="12"/>
      <c r="D19" s="12"/>
      <c r="E19" s="12"/>
      <c r="F19" s="13">
        <v>2.71</v>
      </c>
      <c r="G19" s="13">
        <v>3.9</v>
      </c>
      <c r="H19" s="13">
        <v>32.39</v>
      </c>
      <c r="J19" s="11"/>
      <c r="K19" s="11"/>
      <c r="L19" s="11"/>
      <c r="M19">
        <v>16</v>
      </c>
      <c r="N19" s="11">
        <f t="shared" si="7"/>
        <v>-0.35663565538461617</v>
      </c>
      <c r="O19" s="11">
        <f t="shared" si="8"/>
        <v>-0.64086435692307786</v>
      </c>
      <c r="P19" s="11">
        <f t="shared" si="9"/>
        <v>-3.8775657784615376</v>
      </c>
      <c r="R19" s="128">
        <f t="shared" si="5"/>
        <v>-11.629541147426824</v>
      </c>
      <c r="S19" s="128">
        <f t="shared" si="2"/>
        <v>-14.113268015724922</v>
      </c>
      <c r="T19" s="128">
        <f t="shared" si="6"/>
        <v>-10.691552342242758</v>
      </c>
    </row>
    <row r="20" spans="1:20" x14ac:dyDescent="0.25">
      <c r="A20" s="10">
        <v>36420</v>
      </c>
      <c r="B20" s="12"/>
      <c r="C20" s="12"/>
      <c r="D20" s="12"/>
      <c r="E20" s="12"/>
      <c r="F20" s="13">
        <v>2.96</v>
      </c>
      <c r="G20" s="13">
        <v>4.17</v>
      </c>
      <c r="H20" s="13">
        <v>36.18</v>
      </c>
      <c r="J20" s="11"/>
      <c r="K20" s="11"/>
      <c r="L20" s="11"/>
      <c r="M20">
        <v>17</v>
      </c>
      <c r="N20" s="11">
        <f t="shared" si="7"/>
        <v>-0.10663565538461617</v>
      </c>
      <c r="O20" s="11">
        <f t="shared" si="8"/>
        <v>-0.37086435692307784</v>
      </c>
      <c r="P20" s="11">
        <f t="shared" si="9"/>
        <v>-8.7565778461538457E-2</v>
      </c>
      <c r="R20" s="128">
        <f t="shared" si="5"/>
        <v>-3.4772847957134303</v>
      </c>
      <c r="S20" s="128">
        <f t="shared" si="2"/>
        <v>-8.1672634937366464</v>
      </c>
      <c r="T20" s="128">
        <f t="shared" si="6"/>
        <v>-0.2414437709892891</v>
      </c>
    </row>
    <row r="21" spans="1:20" x14ac:dyDescent="0.25">
      <c r="A21" s="10">
        <v>36453</v>
      </c>
      <c r="B21" s="12"/>
      <c r="C21" s="12"/>
      <c r="D21" s="12"/>
      <c r="E21" s="12"/>
      <c r="F21" s="13">
        <v>3.03</v>
      </c>
      <c r="G21" s="13">
        <v>4.75</v>
      </c>
      <c r="H21" s="13">
        <v>36.28</v>
      </c>
      <c r="J21" s="11"/>
      <c r="K21" s="11"/>
      <c r="L21" s="11"/>
      <c r="M21">
        <v>18</v>
      </c>
      <c r="N21" s="11">
        <f t="shared" si="7"/>
        <v>-3.6635655384616328E-2</v>
      </c>
      <c r="O21" s="11">
        <f t="shared" si="8"/>
        <v>0.20913564307692223</v>
      </c>
      <c r="P21" s="11">
        <f t="shared" si="9"/>
        <v>1.2434221538462964E-2</v>
      </c>
      <c r="R21" s="128">
        <f t="shared" si="5"/>
        <v>-1.1946530172336858</v>
      </c>
      <c r="S21" s="128">
        <f t="shared" si="2"/>
        <v>4.605635109052983</v>
      </c>
      <c r="T21" s="128">
        <f t="shared" si="6"/>
        <v>3.4284687355133597E-2</v>
      </c>
    </row>
    <row r="22" spans="1:20" x14ac:dyDescent="0.25">
      <c r="A22" s="10">
        <v>36455</v>
      </c>
      <c r="B22" s="12"/>
      <c r="C22" s="12"/>
      <c r="D22" s="12"/>
      <c r="E22" s="12"/>
      <c r="F22" s="13">
        <v>3.08</v>
      </c>
      <c r="G22" s="13">
        <v>4.8</v>
      </c>
      <c r="H22" s="13">
        <v>36.69</v>
      </c>
      <c r="J22" s="11"/>
      <c r="K22" s="11"/>
      <c r="L22" s="11"/>
      <c r="M22">
        <v>19</v>
      </c>
      <c r="N22" s="11">
        <f t="shared" si="7"/>
        <v>1.3364344615383938E-2</v>
      </c>
      <c r="O22" s="11">
        <f t="shared" si="8"/>
        <v>0.25913564307692205</v>
      </c>
      <c r="P22" s="11">
        <f t="shared" si="9"/>
        <v>0.42243422153845955</v>
      </c>
      <c r="R22" s="128">
        <f t="shared" si="5"/>
        <v>0.43579825310900155</v>
      </c>
      <c r="S22" s="128">
        <f t="shared" si="2"/>
        <v>5.7067470575693262</v>
      </c>
      <c r="T22" s="128">
        <f t="shared" si="6"/>
        <v>1.1647713665672412</v>
      </c>
    </row>
    <row r="23" spans="1:20" x14ac:dyDescent="0.25">
      <c r="A23" s="10">
        <v>36628</v>
      </c>
      <c r="B23" s="12"/>
      <c r="C23" s="12"/>
      <c r="D23" s="12"/>
      <c r="E23" s="12"/>
      <c r="F23" s="13">
        <v>3.19</v>
      </c>
      <c r="G23" s="13">
        <v>5.0999999999999996</v>
      </c>
      <c r="H23" s="13">
        <v>37.29</v>
      </c>
      <c r="J23" s="11"/>
      <c r="K23" s="11"/>
      <c r="L23" s="11"/>
      <c r="M23">
        <v>20</v>
      </c>
      <c r="N23" s="11">
        <f t="shared" si="7"/>
        <v>0.12336434461538381</v>
      </c>
      <c r="O23" s="11">
        <f t="shared" si="8"/>
        <v>0.55913564307692187</v>
      </c>
      <c r="P23" s="11">
        <f t="shared" si="9"/>
        <v>1.022434221538461</v>
      </c>
      <c r="R23" s="128">
        <f t="shared" si="5"/>
        <v>4.0227910478628903</v>
      </c>
      <c r="S23" s="128">
        <f t="shared" si="2"/>
        <v>12.313418748667404</v>
      </c>
      <c r="T23" s="128">
        <f t="shared" si="6"/>
        <v>2.8191421166337576</v>
      </c>
    </row>
    <row r="24" spans="1:20" x14ac:dyDescent="0.25">
      <c r="A24" s="10">
        <v>36677</v>
      </c>
      <c r="B24" s="12"/>
      <c r="C24" s="12"/>
      <c r="D24" s="12"/>
      <c r="E24" s="12"/>
      <c r="F24" s="13">
        <v>3.12</v>
      </c>
      <c r="G24" s="13">
        <v>4.2</v>
      </c>
      <c r="H24" s="13">
        <v>36.520000000000003</v>
      </c>
      <c r="J24" s="11"/>
      <c r="K24" s="11"/>
      <c r="L24" s="11"/>
      <c r="M24">
        <v>21</v>
      </c>
      <c r="N24" s="11">
        <f t="shared" si="7"/>
        <v>5.3364344615383974E-2</v>
      </c>
      <c r="O24" s="11">
        <f t="shared" si="8"/>
        <v>-0.34086435692307759</v>
      </c>
      <c r="P24" s="11">
        <f t="shared" si="9"/>
        <v>0.25243422153846495</v>
      </c>
      <c r="R24" s="128">
        <f t="shared" si="5"/>
        <v>1.7401592693831456</v>
      </c>
      <c r="S24" s="128">
        <f t="shared" si="2"/>
        <v>-7.5065963246268321</v>
      </c>
      <c r="T24" s="128">
        <f t="shared" si="6"/>
        <v>0.69603298738174413</v>
      </c>
    </row>
    <row r="25" spans="1:20" x14ac:dyDescent="0.25">
      <c r="A25" s="10">
        <v>36709</v>
      </c>
      <c r="B25" s="12"/>
      <c r="C25" s="12"/>
      <c r="D25" s="12"/>
      <c r="E25" s="12"/>
      <c r="F25" s="13">
        <v>2.95</v>
      </c>
      <c r="G25" s="13">
        <v>4.75</v>
      </c>
      <c r="H25" s="13">
        <v>34.69</v>
      </c>
      <c r="J25" s="11"/>
      <c r="K25" s="11"/>
      <c r="L25" s="11"/>
      <c r="M25">
        <v>22</v>
      </c>
      <c r="N25" s="11">
        <f t="shared" si="7"/>
        <v>-0.11663565538461595</v>
      </c>
      <c r="O25" s="11">
        <f t="shared" si="8"/>
        <v>0.20913564307692223</v>
      </c>
      <c r="P25" s="11">
        <f t="shared" si="9"/>
        <v>-1.5775657784615404</v>
      </c>
      <c r="R25" s="128">
        <f t="shared" si="5"/>
        <v>-3.8033750497819594</v>
      </c>
      <c r="S25" s="128">
        <f t="shared" si="2"/>
        <v>4.605635109052983</v>
      </c>
      <c r="T25" s="128">
        <f t="shared" si="6"/>
        <v>-4.3497978003211344</v>
      </c>
    </row>
    <row r="26" spans="1:20" x14ac:dyDescent="0.25">
      <c r="A26" s="10">
        <v>36724</v>
      </c>
      <c r="B26" s="12"/>
      <c r="C26" s="12"/>
      <c r="D26" s="12"/>
      <c r="E26" s="12"/>
      <c r="F26" s="13">
        <v>2.82</v>
      </c>
      <c r="G26" s="13">
        <v>3.96</v>
      </c>
      <c r="H26" s="13">
        <v>33.729999999999997</v>
      </c>
      <c r="J26" s="11"/>
      <c r="K26" s="11"/>
      <c r="L26" s="11"/>
      <c r="M26">
        <v>23</v>
      </c>
      <c r="N26" s="11">
        <f t="shared" si="7"/>
        <v>-0.24663565538461629</v>
      </c>
      <c r="O26" s="11">
        <f t="shared" si="8"/>
        <v>-0.58086435692307781</v>
      </c>
      <c r="P26" s="11">
        <f t="shared" si="9"/>
        <v>-2.5375657784615413</v>
      </c>
      <c r="R26" s="128">
        <f t="shared" si="5"/>
        <v>-8.0425483526729344</v>
      </c>
      <c r="S26" s="128">
        <f t="shared" si="2"/>
        <v>-12.791933677505304</v>
      </c>
      <c r="T26" s="128">
        <f t="shared" si="6"/>
        <v>-6.9967910004275566</v>
      </c>
    </row>
    <row r="27" spans="1:20" x14ac:dyDescent="0.25">
      <c r="A27" s="10">
        <v>36803</v>
      </c>
      <c r="B27" s="12"/>
      <c r="C27" s="12"/>
      <c r="D27" s="12"/>
      <c r="E27" s="12"/>
      <c r="F27" s="13">
        <v>3.1</v>
      </c>
      <c r="G27" s="13">
        <v>4.29</v>
      </c>
      <c r="H27" s="13">
        <v>36.67</v>
      </c>
      <c r="J27" s="11"/>
      <c r="K27" s="11"/>
      <c r="L27" s="11"/>
      <c r="M27">
        <v>24</v>
      </c>
      <c r="N27" s="11">
        <f t="shared" si="7"/>
        <v>3.3364344615383956E-2</v>
      </c>
      <c r="O27" s="11">
        <f t="shared" si="8"/>
        <v>-0.25086435692307774</v>
      </c>
      <c r="P27" s="11">
        <f t="shared" si="9"/>
        <v>0.40243422153846353</v>
      </c>
      <c r="R27" s="128">
        <f t="shared" si="5"/>
        <v>1.0879787612460736</v>
      </c>
      <c r="S27" s="128">
        <f t="shared" si="2"/>
        <v>-5.5245948172974106</v>
      </c>
      <c r="T27" s="128">
        <f t="shared" si="6"/>
        <v>1.1096256748983684</v>
      </c>
    </row>
    <row r="28" spans="1:20" x14ac:dyDescent="0.25">
      <c r="A28" s="10">
        <v>36846</v>
      </c>
      <c r="B28" s="12"/>
      <c r="C28" s="12"/>
      <c r="D28" s="12"/>
      <c r="E28" s="12"/>
      <c r="F28" s="13">
        <v>3.19</v>
      </c>
      <c r="G28" s="13">
        <v>4.71</v>
      </c>
      <c r="H28" s="13">
        <v>38</v>
      </c>
      <c r="J28" s="11"/>
      <c r="K28" s="11"/>
      <c r="L28" s="11"/>
      <c r="M28">
        <v>25</v>
      </c>
      <c r="N28" s="11">
        <f t="shared" si="7"/>
        <v>0.12336434461538381</v>
      </c>
      <c r="O28" s="11">
        <f t="shared" si="8"/>
        <v>0.16913564307692219</v>
      </c>
      <c r="P28" s="11">
        <f t="shared" si="9"/>
        <v>1.7324342215384618</v>
      </c>
      <c r="R28" s="128">
        <f t="shared" si="5"/>
        <v>4.0227910478628903</v>
      </c>
      <c r="S28" s="128">
        <f t="shared" si="2"/>
        <v>3.7247455502399043</v>
      </c>
      <c r="T28" s="128">
        <f t="shared" si="6"/>
        <v>4.776814170879133</v>
      </c>
    </row>
    <row r="29" spans="1:20" x14ac:dyDescent="0.25">
      <c r="A29" s="10">
        <v>36851</v>
      </c>
      <c r="B29" s="12"/>
      <c r="C29" s="12"/>
      <c r="D29" s="12"/>
      <c r="E29" s="12"/>
      <c r="F29" s="13">
        <v>3.16</v>
      </c>
      <c r="G29" s="13">
        <v>4.57</v>
      </c>
      <c r="H29" s="13">
        <v>38.04</v>
      </c>
      <c r="J29" s="11"/>
      <c r="K29" s="11"/>
      <c r="L29" s="11"/>
      <c r="M29">
        <v>26</v>
      </c>
      <c r="N29" s="11">
        <f t="shared" si="7"/>
        <v>9.336434461538401E-2</v>
      </c>
      <c r="O29" s="11">
        <f t="shared" si="8"/>
        <v>2.9135643076922513E-2</v>
      </c>
      <c r="P29" s="11">
        <f t="shared" si="9"/>
        <v>1.772434221538461</v>
      </c>
      <c r="R29" s="128">
        <f t="shared" si="5"/>
        <v>3.0445202856572897</v>
      </c>
      <c r="S29" s="128">
        <f t="shared" si="2"/>
        <v>0.64163209439413937</v>
      </c>
      <c r="T29" s="128">
        <f t="shared" si="6"/>
        <v>4.8871055542168982</v>
      </c>
    </row>
    <row r="30" spans="1:20" x14ac:dyDescent="0.25">
      <c r="A30" s="10">
        <v>36957</v>
      </c>
      <c r="B30" s="12"/>
      <c r="C30" s="12"/>
      <c r="D30" s="12"/>
      <c r="E30" s="12"/>
      <c r="F30" s="13">
        <v>3.2</v>
      </c>
      <c r="G30" s="13">
        <v>4.54</v>
      </c>
      <c r="H30" s="13">
        <v>36.659999999999997</v>
      </c>
      <c r="J30" s="11"/>
      <c r="K30" s="11"/>
      <c r="L30" s="11"/>
      <c r="M30">
        <v>27</v>
      </c>
      <c r="N30" s="11">
        <f t="shared" si="7"/>
        <v>0.13336434461538405</v>
      </c>
      <c r="O30" s="11">
        <f t="shared" si="8"/>
        <v>-8.6435692307773593E-4</v>
      </c>
      <c r="P30" s="11">
        <f t="shared" si="9"/>
        <v>0.39243422153845842</v>
      </c>
      <c r="R30" s="128">
        <f t="shared" si="5"/>
        <v>4.3488813019314332</v>
      </c>
      <c r="S30" s="128">
        <f t="shared" si="2"/>
        <v>-1.9035074715674404E-2</v>
      </c>
      <c r="T30" s="128">
        <f t="shared" si="6"/>
        <v>1.0820528290639124</v>
      </c>
    </row>
    <row r="31" spans="1:20" x14ac:dyDescent="0.25">
      <c r="A31" s="10">
        <v>37008</v>
      </c>
      <c r="B31" s="12"/>
      <c r="C31" s="12"/>
      <c r="D31" s="12"/>
      <c r="E31" s="12"/>
      <c r="F31" s="13">
        <v>3.17</v>
      </c>
      <c r="G31" s="13">
        <v>5.09</v>
      </c>
      <c r="H31" s="13">
        <v>35.270000000000003</v>
      </c>
      <c r="J31" s="11"/>
      <c r="K31" s="11"/>
      <c r="L31" s="11"/>
      <c r="M31">
        <v>28</v>
      </c>
      <c r="N31" s="11">
        <f t="shared" si="7"/>
        <v>0.1033643446153838</v>
      </c>
      <c r="O31" s="11">
        <f t="shared" si="8"/>
        <v>0.54913564307692209</v>
      </c>
      <c r="P31" s="11">
        <f t="shared" si="9"/>
        <v>-0.99756577846153505</v>
      </c>
      <c r="R31" s="128">
        <f t="shared" si="5"/>
        <v>3.3706105397258184</v>
      </c>
      <c r="S31" s="128">
        <f t="shared" si="2"/>
        <v>12.093196358964141</v>
      </c>
      <c r="T31" s="128">
        <f t="shared" si="6"/>
        <v>-2.7505727419234907</v>
      </c>
    </row>
    <row r="32" spans="1:20" x14ac:dyDescent="0.25">
      <c r="A32" s="10">
        <v>37037</v>
      </c>
      <c r="B32" s="12"/>
      <c r="C32" s="12"/>
      <c r="D32" s="12"/>
      <c r="E32" s="12"/>
      <c r="F32" s="13">
        <v>3.07</v>
      </c>
      <c r="G32" s="13">
        <v>4.05</v>
      </c>
      <c r="H32" s="13">
        <v>36.119999999999997</v>
      </c>
      <c r="J32" s="11"/>
      <c r="K32" s="11"/>
      <c r="L32" s="11"/>
      <c r="M32">
        <v>29</v>
      </c>
      <c r="N32" s="11">
        <f t="shared" si="7"/>
        <v>3.3643446153837075E-3</v>
      </c>
      <c r="O32" s="11">
        <f t="shared" si="8"/>
        <v>-0.49086435692307795</v>
      </c>
      <c r="P32" s="11">
        <f t="shared" si="9"/>
        <v>-0.14756577846154073</v>
      </c>
      <c r="R32" s="128">
        <f t="shared" si="5"/>
        <v>0.10970799904045833</v>
      </c>
      <c r="S32" s="128">
        <f t="shared" si="2"/>
        <v>-10.809932170175882</v>
      </c>
      <c r="T32" s="128">
        <f t="shared" si="6"/>
        <v>-0.40688084599594665</v>
      </c>
    </row>
    <row r="33" spans="1:20" x14ac:dyDescent="0.25">
      <c r="A33" s="10">
        <v>37043</v>
      </c>
      <c r="B33" s="12"/>
      <c r="C33" s="12"/>
      <c r="D33" s="12"/>
      <c r="E33" s="12"/>
      <c r="F33" s="13">
        <v>2.8</v>
      </c>
      <c r="G33" s="13">
        <v>4.29</v>
      </c>
      <c r="H33" s="13">
        <v>32.85</v>
      </c>
      <c r="J33" s="11"/>
      <c r="K33" s="11"/>
      <c r="L33" s="11"/>
      <c r="M33">
        <v>30</v>
      </c>
      <c r="N33" s="11">
        <f t="shared" si="7"/>
        <v>-0.26663565538461631</v>
      </c>
      <c r="O33" s="11">
        <f t="shared" si="8"/>
        <v>-0.25086435692307774</v>
      </c>
      <c r="P33" s="11">
        <f t="shared" si="9"/>
        <v>-3.4175657784615368</v>
      </c>
      <c r="R33" s="128">
        <f t="shared" si="5"/>
        <v>-8.6947288608100077</v>
      </c>
      <c r="S33" s="128">
        <f t="shared" si="2"/>
        <v>-5.5245948172974106</v>
      </c>
      <c r="T33" s="128">
        <f t="shared" si="6"/>
        <v>-9.4232014338584289</v>
      </c>
    </row>
    <row r="34" spans="1:20" x14ac:dyDescent="0.25">
      <c r="A34" s="10">
        <v>37356</v>
      </c>
      <c r="B34" s="12"/>
      <c r="C34" s="12"/>
      <c r="D34" s="12"/>
      <c r="E34" s="12"/>
      <c r="F34" s="13">
        <v>3.18</v>
      </c>
      <c r="G34" s="13">
        <v>4.91</v>
      </c>
      <c r="H34" s="13">
        <v>37.69</v>
      </c>
      <c r="J34" s="11"/>
      <c r="K34" s="11"/>
      <c r="L34" s="11"/>
      <c r="M34">
        <v>31</v>
      </c>
      <c r="N34" s="11">
        <f t="shared" si="7"/>
        <v>0.11336434461538403</v>
      </c>
      <c r="O34" s="11">
        <f t="shared" si="8"/>
        <v>0.36913564307692237</v>
      </c>
      <c r="P34" s="11">
        <f t="shared" si="9"/>
        <v>1.4224342215384596</v>
      </c>
      <c r="R34" s="128">
        <f t="shared" si="5"/>
        <v>3.6967007937943617</v>
      </c>
      <c r="S34" s="128">
        <f t="shared" si="2"/>
        <v>8.1291933443052979</v>
      </c>
      <c r="T34" s="128">
        <f t="shared" si="6"/>
        <v>3.9220559500114289</v>
      </c>
    </row>
    <row r="35" spans="1:20" x14ac:dyDescent="0.25">
      <c r="A35" s="10">
        <v>37365</v>
      </c>
      <c r="B35" s="12"/>
      <c r="C35" s="12"/>
      <c r="D35" s="12"/>
      <c r="E35" s="12"/>
      <c r="F35" s="13">
        <v>3.15</v>
      </c>
      <c r="G35" s="13">
        <v>4.78</v>
      </c>
      <c r="H35" s="13">
        <v>36.01</v>
      </c>
      <c r="J35" s="11"/>
      <c r="K35" s="11"/>
      <c r="L35" s="11"/>
      <c r="M35">
        <v>32</v>
      </c>
      <c r="N35" s="11">
        <f t="shared" si="7"/>
        <v>8.3364344615383779E-2</v>
      </c>
      <c r="O35" s="11">
        <f t="shared" si="8"/>
        <v>0.23913564307692248</v>
      </c>
      <c r="P35" s="11">
        <f t="shared" si="9"/>
        <v>-0.25756577846154016</v>
      </c>
      <c r="R35" s="128">
        <f t="shared" si="5"/>
        <v>2.7184300315887464</v>
      </c>
      <c r="S35" s="128">
        <f t="shared" si="2"/>
        <v>5.2663022781627964</v>
      </c>
      <c r="T35" s="128">
        <f t="shared" si="6"/>
        <v>-0.71018215017480568</v>
      </c>
    </row>
    <row r="36" spans="1:20" x14ac:dyDescent="0.25">
      <c r="A36" s="10">
        <v>37372</v>
      </c>
      <c r="B36" s="12"/>
      <c r="C36" s="12"/>
      <c r="D36" s="12"/>
      <c r="E36" s="12"/>
      <c r="F36" s="13">
        <v>3.29</v>
      </c>
      <c r="G36" s="13">
        <v>4.43</v>
      </c>
      <c r="H36" s="13">
        <v>37.22</v>
      </c>
      <c r="J36" s="11"/>
      <c r="K36" s="11"/>
      <c r="L36" s="11"/>
      <c r="M36">
        <v>33</v>
      </c>
      <c r="N36" s="11">
        <f t="shared" si="7"/>
        <v>0.2233643446153839</v>
      </c>
      <c r="O36" s="11">
        <f t="shared" si="8"/>
        <v>-0.11086435692307806</v>
      </c>
      <c r="P36" s="11">
        <f t="shared" si="9"/>
        <v>0.95243422153846069</v>
      </c>
      <c r="R36" s="128">
        <f t="shared" si="5"/>
        <v>7.2836935885482497</v>
      </c>
      <c r="S36" s="128">
        <f t="shared" si="2"/>
        <v>-2.4414813614516451</v>
      </c>
      <c r="T36" s="128">
        <f t="shared" si="6"/>
        <v>2.626132195792664</v>
      </c>
    </row>
    <row r="37" spans="1:20" x14ac:dyDescent="0.25">
      <c r="A37" s="10">
        <v>37395</v>
      </c>
      <c r="B37" s="12"/>
      <c r="C37" s="12"/>
      <c r="D37" s="12"/>
      <c r="E37" s="12"/>
      <c r="F37" s="13">
        <v>3.29</v>
      </c>
      <c r="G37" s="13">
        <v>5.14</v>
      </c>
      <c r="H37" s="13">
        <v>36.25</v>
      </c>
      <c r="J37" s="11"/>
      <c r="K37" s="11"/>
      <c r="L37" s="11"/>
      <c r="M37">
        <v>34</v>
      </c>
      <c r="N37" s="11">
        <f t="shared" si="7"/>
        <v>0.2233643446153839</v>
      </c>
      <c r="O37" s="11">
        <f t="shared" si="8"/>
        <v>0.59913564307692191</v>
      </c>
      <c r="P37" s="11">
        <f t="shared" si="9"/>
        <v>-1.7565778461538173E-2</v>
      </c>
      <c r="R37" s="128">
        <f t="shared" si="5"/>
        <v>7.2836935885482497</v>
      </c>
      <c r="S37" s="128">
        <f t="shared" si="2"/>
        <v>13.194308307480483</v>
      </c>
      <c r="T37" s="128">
        <f t="shared" si="6"/>
        <v>-4.8433850148195165E-2</v>
      </c>
    </row>
    <row r="38" spans="1:20" x14ac:dyDescent="0.25">
      <c r="A38" s="10">
        <v>37418</v>
      </c>
      <c r="B38" s="12"/>
      <c r="C38" s="12"/>
      <c r="D38" s="12"/>
      <c r="E38" s="12"/>
      <c r="F38" s="13">
        <v>2.92</v>
      </c>
      <c r="G38" s="13">
        <v>4.1900000000000004</v>
      </c>
      <c r="H38" s="13">
        <v>33.369999999999997</v>
      </c>
      <c r="J38" s="11"/>
      <c r="K38" s="11"/>
      <c r="L38" s="11"/>
      <c r="M38">
        <v>35</v>
      </c>
      <c r="N38" s="11">
        <f t="shared" si="7"/>
        <v>-0.1466356553846162</v>
      </c>
      <c r="O38" s="11">
        <f t="shared" si="8"/>
        <v>-0.35086435692307738</v>
      </c>
      <c r="P38" s="11">
        <f t="shared" si="9"/>
        <v>-2.8975657784615407</v>
      </c>
      <c r="R38" s="128">
        <f t="shared" si="5"/>
        <v>-4.7816458119875742</v>
      </c>
      <c r="S38" s="128">
        <f t="shared" si="2"/>
        <v>-7.726818714330097</v>
      </c>
      <c r="T38" s="128">
        <f t="shared" si="6"/>
        <v>-7.9894134504674632</v>
      </c>
    </row>
    <row r="39" spans="1:20" x14ac:dyDescent="0.25">
      <c r="A39" s="10">
        <v>37484</v>
      </c>
      <c r="B39" s="12"/>
      <c r="C39" s="12"/>
      <c r="D39" s="12"/>
      <c r="E39" s="12"/>
      <c r="F39" s="13">
        <v>3.12</v>
      </c>
      <c r="G39" s="13">
        <v>4.3600000000000003</v>
      </c>
      <c r="H39" s="13">
        <v>35.770000000000003</v>
      </c>
      <c r="J39" s="11"/>
      <c r="K39" s="11"/>
      <c r="L39" s="11"/>
      <c r="M39">
        <v>36</v>
      </c>
      <c r="N39" s="11">
        <f t="shared" si="7"/>
        <v>5.3364344615383974E-2</v>
      </c>
      <c r="O39" s="11">
        <f t="shared" si="8"/>
        <v>-0.18086435692307745</v>
      </c>
      <c r="P39" s="11">
        <f t="shared" si="9"/>
        <v>-0.49756577846153505</v>
      </c>
      <c r="R39" s="128">
        <f t="shared" si="5"/>
        <v>1.7401592693831456</v>
      </c>
      <c r="S39" s="128">
        <f t="shared" si="2"/>
        <v>-3.9830380893745181</v>
      </c>
      <c r="T39" s="128">
        <f t="shared" si="6"/>
        <v>-1.3719304502013967</v>
      </c>
    </row>
    <row r="40" spans="1:20" x14ac:dyDescent="0.25">
      <c r="A40" s="10">
        <v>37539</v>
      </c>
      <c r="B40" s="12"/>
      <c r="C40" s="12"/>
      <c r="D40" s="12"/>
      <c r="E40" s="12"/>
      <c r="F40" s="13">
        <v>3.28</v>
      </c>
      <c r="G40" s="13">
        <v>4.3</v>
      </c>
      <c r="H40" s="13">
        <v>36.950000000000003</v>
      </c>
      <c r="J40" s="11"/>
      <c r="K40" s="11"/>
      <c r="L40" s="11"/>
      <c r="M40">
        <v>37</v>
      </c>
      <c r="N40" s="11">
        <f t="shared" si="7"/>
        <v>0.21336434461538367</v>
      </c>
      <c r="O40" s="11">
        <f t="shared" si="8"/>
        <v>-0.24086435692307795</v>
      </c>
      <c r="P40" s="11">
        <f t="shared" si="9"/>
        <v>0.68243422153846467</v>
      </c>
      <c r="R40" s="128">
        <f t="shared" si="5"/>
        <v>6.9576033344797068</v>
      </c>
      <c r="S40" s="128">
        <f t="shared" si="2"/>
        <v>-5.3043724275941457</v>
      </c>
      <c r="T40" s="128">
        <f t="shared" si="6"/>
        <v>1.8816653582627441</v>
      </c>
    </row>
    <row r="41" spans="1:20" s="145" customFormat="1" x14ac:dyDescent="0.25">
      <c r="A41" s="142">
        <v>37641</v>
      </c>
      <c r="B41" s="143"/>
      <c r="C41" s="143"/>
      <c r="D41" s="143"/>
      <c r="E41" s="143"/>
      <c r="F41" s="144">
        <v>3.31</v>
      </c>
      <c r="G41" s="144">
        <v>4.91</v>
      </c>
      <c r="H41" s="144">
        <v>38.65</v>
      </c>
      <c r="J41" s="144"/>
      <c r="K41" s="144"/>
      <c r="L41" s="144"/>
      <c r="M41" s="145">
        <v>38</v>
      </c>
      <c r="N41" s="144">
        <f t="shared" si="7"/>
        <v>0.24336434461538392</v>
      </c>
      <c r="O41" s="144">
        <f t="shared" si="8"/>
        <v>0.36913564307692237</v>
      </c>
      <c r="P41" s="144">
        <f t="shared" si="9"/>
        <v>2.3824342215384604</v>
      </c>
      <c r="R41" s="146">
        <f t="shared" si="5"/>
        <v>7.9358740966853221</v>
      </c>
      <c r="S41" s="146">
        <f t="shared" si="2"/>
        <v>8.1291933443052979</v>
      </c>
      <c r="T41" s="146">
        <f t="shared" si="6"/>
        <v>6.5690491501178512</v>
      </c>
    </row>
    <row r="42" spans="1:20" x14ac:dyDescent="0.25">
      <c r="A42" s="10">
        <v>37707</v>
      </c>
      <c r="B42" s="12"/>
      <c r="C42" s="12"/>
      <c r="D42" s="12"/>
      <c r="E42" s="12"/>
      <c r="F42" s="13">
        <v>3.34</v>
      </c>
      <c r="G42" s="13">
        <v>4.8899999999999997</v>
      </c>
      <c r="H42" s="13">
        <v>37.42</v>
      </c>
      <c r="J42" s="11"/>
      <c r="K42" s="11"/>
      <c r="L42" s="11"/>
      <c r="M42">
        <v>39</v>
      </c>
      <c r="N42" s="11">
        <f t="shared" si="7"/>
        <v>0.27336434461538373</v>
      </c>
      <c r="O42" s="11">
        <f t="shared" si="8"/>
        <v>0.34913564307692191</v>
      </c>
      <c r="P42" s="11">
        <f t="shared" si="9"/>
        <v>1.1524342215384635</v>
      </c>
      <c r="R42" s="128">
        <f t="shared" si="5"/>
        <v>8.9141448588909231</v>
      </c>
      <c r="S42" s="128">
        <f t="shared" si="2"/>
        <v>7.6887485648987477</v>
      </c>
      <c r="T42" s="128">
        <f t="shared" si="6"/>
        <v>3.1775891124815092</v>
      </c>
    </row>
    <row r="43" spans="1:20" x14ac:dyDescent="0.25">
      <c r="A43" s="10">
        <v>37764</v>
      </c>
      <c r="B43" s="12"/>
      <c r="C43" s="12"/>
      <c r="D43" s="12"/>
      <c r="E43" s="12"/>
      <c r="F43" s="13">
        <v>3.06</v>
      </c>
      <c r="G43" s="13">
        <v>4.29</v>
      </c>
      <c r="H43" s="13">
        <v>33.96</v>
      </c>
      <c r="J43" s="11"/>
      <c r="K43" s="11"/>
      <c r="L43" s="11"/>
      <c r="M43">
        <v>40</v>
      </c>
      <c r="N43" s="11">
        <f t="shared" si="7"/>
        <v>-6.6356553846160793E-3</v>
      </c>
      <c r="O43" s="11">
        <f t="shared" si="8"/>
        <v>-0.25086435692307774</v>
      </c>
      <c r="P43" s="11">
        <f t="shared" si="9"/>
        <v>-2.3075657784615373</v>
      </c>
      <c r="R43" s="128">
        <f t="shared" si="5"/>
        <v>-0.21638225502807043</v>
      </c>
      <c r="S43" s="128">
        <f t="shared" si="2"/>
        <v>-5.5245948172974106</v>
      </c>
      <c r="T43" s="128">
        <f t="shared" si="6"/>
        <v>-6.3626155462353831</v>
      </c>
    </row>
    <row r="44" spans="1:20" x14ac:dyDescent="0.25">
      <c r="A44" s="10">
        <v>37839</v>
      </c>
      <c r="B44" s="12"/>
      <c r="C44" s="12"/>
      <c r="D44" s="12"/>
      <c r="E44" s="12"/>
      <c r="F44" s="13">
        <v>2.86</v>
      </c>
      <c r="G44" s="13">
        <v>4.47</v>
      </c>
      <c r="H44" s="13">
        <v>34.89</v>
      </c>
      <c r="J44" s="11"/>
      <c r="K44" s="11"/>
      <c r="L44" s="11"/>
      <c r="M44">
        <v>41</v>
      </c>
      <c r="N44" s="11">
        <f t="shared" si="7"/>
        <v>-0.20663565538461626</v>
      </c>
      <c r="O44" s="11">
        <f t="shared" si="8"/>
        <v>-7.086435692307802E-2</v>
      </c>
      <c r="P44" s="11">
        <f t="shared" si="9"/>
        <v>-1.3775657784615376</v>
      </c>
      <c r="R44" s="128">
        <f t="shared" si="5"/>
        <v>-6.7381873363987905</v>
      </c>
      <c r="S44" s="128">
        <f t="shared" si="2"/>
        <v>-1.5605918026385668</v>
      </c>
      <c r="T44" s="128">
        <f t="shared" si="6"/>
        <v>-3.7983408836322887</v>
      </c>
    </row>
    <row r="45" spans="1:20" x14ac:dyDescent="0.25">
      <c r="A45" s="10">
        <v>37903</v>
      </c>
      <c r="B45" s="12"/>
      <c r="C45" s="12"/>
      <c r="D45" s="12"/>
      <c r="E45" s="12"/>
      <c r="F45" s="13">
        <v>3.03</v>
      </c>
      <c r="G45" s="13">
        <v>4.3600000000000003</v>
      </c>
      <c r="H45" s="13">
        <v>37.380000000000003</v>
      </c>
      <c r="J45" s="11"/>
      <c r="K45" s="11"/>
      <c r="L45" s="11"/>
      <c r="M45">
        <v>42</v>
      </c>
      <c r="N45" s="11">
        <f t="shared" si="7"/>
        <v>-3.6635655384616328E-2</v>
      </c>
      <c r="O45" s="11">
        <f t="shared" si="8"/>
        <v>-0.18086435692307745</v>
      </c>
      <c r="P45" s="11">
        <f t="shared" si="9"/>
        <v>1.1124342215384644</v>
      </c>
      <c r="R45" s="128">
        <f t="shared" si="5"/>
        <v>-1.1946530172336858</v>
      </c>
      <c r="S45" s="128">
        <f t="shared" si="2"/>
        <v>-3.9830380893745181</v>
      </c>
      <c r="T45" s="128">
        <f t="shared" si="6"/>
        <v>3.067297729143744</v>
      </c>
    </row>
    <row r="46" spans="1:20" x14ac:dyDescent="0.25">
      <c r="A46" s="10">
        <v>38064</v>
      </c>
      <c r="B46" s="12"/>
      <c r="C46" s="12"/>
      <c r="D46" s="12"/>
      <c r="E46" s="12"/>
      <c r="F46" s="13">
        <v>3.13</v>
      </c>
      <c r="G46" s="13">
        <v>4.96</v>
      </c>
      <c r="H46" s="13">
        <v>38.11</v>
      </c>
      <c r="J46" s="11"/>
      <c r="K46" s="11"/>
      <c r="L46" s="11"/>
      <c r="M46">
        <v>43</v>
      </c>
      <c r="N46" s="11">
        <f t="shared" si="7"/>
        <v>6.3364344615383761E-2</v>
      </c>
      <c r="O46" s="11">
        <f t="shared" si="8"/>
        <v>0.41913564307692219</v>
      </c>
      <c r="P46" s="11">
        <f t="shared" si="9"/>
        <v>1.8424342215384613</v>
      </c>
      <c r="R46" s="128">
        <f t="shared" si="5"/>
        <v>2.0662495234516745</v>
      </c>
      <c r="S46" s="128">
        <f t="shared" si="2"/>
        <v>9.2303052928216403</v>
      </c>
      <c r="T46" s="128">
        <f t="shared" si="6"/>
        <v>5.0801154750579922</v>
      </c>
    </row>
    <row r="47" spans="1:20" x14ac:dyDescent="0.25">
      <c r="A47" s="10">
        <v>38083</v>
      </c>
      <c r="B47" s="12"/>
      <c r="C47" s="12"/>
      <c r="D47" s="12"/>
      <c r="E47" s="12"/>
      <c r="F47" s="13">
        <v>3.16</v>
      </c>
      <c r="G47" s="13">
        <v>4.8499999999999996</v>
      </c>
      <c r="H47" s="13">
        <v>38.6</v>
      </c>
      <c r="J47" s="11"/>
      <c r="K47" s="11"/>
      <c r="L47" s="11"/>
      <c r="M47">
        <v>44</v>
      </c>
      <c r="N47" s="11">
        <f t="shared" si="7"/>
        <v>9.336434461538401E-2</v>
      </c>
      <c r="O47" s="11">
        <f t="shared" si="8"/>
        <v>0.30913564307692187</v>
      </c>
      <c r="P47" s="11">
        <f t="shared" si="9"/>
        <v>2.3324342215384632</v>
      </c>
      <c r="R47" s="128">
        <f t="shared" si="5"/>
        <v>3.0445202856572897</v>
      </c>
      <c r="S47" s="128">
        <f t="shared" si="2"/>
        <v>6.8078590060856694</v>
      </c>
      <c r="T47" s="128">
        <f t="shared" si="6"/>
        <v>6.4311849209456495</v>
      </c>
    </row>
    <row r="48" spans="1:20" x14ac:dyDescent="0.25">
      <c r="A48" s="10">
        <v>38096</v>
      </c>
      <c r="B48" s="12"/>
      <c r="C48" s="12"/>
      <c r="D48" s="12"/>
      <c r="E48" s="12"/>
      <c r="F48" s="13">
        <v>3.07</v>
      </c>
      <c r="G48" s="13">
        <v>4.2699999999999996</v>
      </c>
      <c r="H48" s="13">
        <v>37.090000000000003</v>
      </c>
      <c r="J48" s="11"/>
      <c r="K48" s="11"/>
      <c r="L48" s="11"/>
      <c r="M48">
        <v>45</v>
      </c>
      <c r="N48" s="11">
        <f t="shared" si="7"/>
        <v>3.3643446153837075E-3</v>
      </c>
      <c r="O48" s="11">
        <f t="shared" si="8"/>
        <v>-0.2708643569230782</v>
      </c>
      <c r="P48" s="11">
        <f t="shared" si="9"/>
        <v>0.82243422153846524</v>
      </c>
      <c r="R48" s="128">
        <f t="shared" si="5"/>
        <v>0.10970799904045833</v>
      </c>
      <c r="S48" s="128">
        <f t="shared" si="2"/>
        <v>-5.9650395967039591</v>
      </c>
      <c r="T48" s="128">
        <f t="shared" si="6"/>
        <v>2.2676851999449319</v>
      </c>
    </row>
    <row r="49" spans="1:20" x14ac:dyDescent="0.25">
      <c r="A49" s="10">
        <v>38133</v>
      </c>
      <c r="B49" s="12"/>
      <c r="C49" s="12"/>
      <c r="D49" s="12"/>
      <c r="E49" s="12"/>
      <c r="F49" s="13">
        <v>2.81</v>
      </c>
      <c r="G49" s="13">
        <v>4.4400000000000004</v>
      </c>
      <c r="H49" s="13">
        <v>34.14</v>
      </c>
      <c r="J49" s="11"/>
      <c r="K49" s="11"/>
      <c r="L49" s="11"/>
      <c r="M49">
        <v>46</v>
      </c>
      <c r="N49" s="11">
        <f t="shared" si="7"/>
        <v>-0.25663565538461608</v>
      </c>
      <c r="O49" s="11">
        <f t="shared" si="8"/>
        <v>-0.10086435692307738</v>
      </c>
      <c r="P49" s="11">
        <f t="shared" si="9"/>
        <v>-2.1275657784615376</v>
      </c>
      <c r="R49" s="128">
        <f t="shared" si="5"/>
        <v>-8.3686386067414631</v>
      </c>
      <c r="S49" s="128">
        <f t="shared" si="2"/>
        <v>-2.2212589717483611</v>
      </c>
      <c r="T49" s="128">
        <f t="shared" si="6"/>
        <v>-5.8663043212154298</v>
      </c>
    </row>
    <row r="50" spans="1:20" x14ac:dyDescent="0.25">
      <c r="A50" s="10">
        <v>38183</v>
      </c>
      <c r="B50" s="12"/>
      <c r="C50" s="12"/>
      <c r="D50" s="12"/>
      <c r="E50" s="12"/>
      <c r="F50" s="13">
        <v>2.73</v>
      </c>
      <c r="G50" s="13">
        <v>4.5199999999999996</v>
      </c>
      <c r="H50" s="13">
        <v>33.65</v>
      </c>
      <c r="J50" s="11"/>
      <c r="K50" s="11"/>
      <c r="L50" s="11"/>
      <c r="M50">
        <v>47</v>
      </c>
      <c r="N50" s="11">
        <f t="shared" si="7"/>
        <v>-0.33663565538461615</v>
      </c>
      <c r="O50" s="11">
        <f t="shared" si="8"/>
        <v>-2.0864356923078198E-2</v>
      </c>
      <c r="P50" s="11">
        <f t="shared" si="9"/>
        <v>-2.6175657784615396</v>
      </c>
      <c r="R50" s="128">
        <f t="shared" si="5"/>
        <v>-10.977360639289751</v>
      </c>
      <c r="S50" s="128">
        <f t="shared" si="2"/>
        <v>-0.45947985412222347</v>
      </c>
      <c r="T50" s="128">
        <f t="shared" si="6"/>
        <v>-7.2173737671030871</v>
      </c>
    </row>
    <row r="51" spans="1:20" x14ac:dyDescent="0.25">
      <c r="A51" s="10">
        <v>38208</v>
      </c>
      <c r="B51" s="12"/>
      <c r="C51" s="12"/>
      <c r="D51" s="12"/>
      <c r="E51" s="12"/>
      <c r="F51" s="13">
        <v>2.98</v>
      </c>
      <c r="G51" s="13">
        <v>4.4000000000000004</v>
      </c>
      <c r="H51" s="13">
        <v>35.67</v>
      </c>
      <c r="J51" s="11"/>
      <c r="K51" s="11"/>
      <c r="L51" s="11"/>
      <c r="M51">
        <v>48</v>
      </c>
      <c r="N51" s="11">
        <f t="shared" si="7"/>
        <v>-8.663565538461615E-2</v>
      </c>
      <c r="O51" s="11">
        <f t="shared" si="8"/>
        <v>-0.14086435692307742</v>
      </c>
      <c r="P51" s="11">
        <f t="shared" si="9"/>
        <v>-0.59756577846153647</v>
      </c>
      <c r="R51" s="128">
        <f t="shared" si="5"/>
        <v>-2.8251042875763583</v>
      </c>
      <c r="S51" s="128">
        <f t="shared" si="2"/>
        <v>-3.1021485305614394</v>
      </c>
      <c r="T51" s="128">
        <f t="shared" si="6"/>
        <v>-1.6476589085458193</v>
      </c>
    </row>
    <row r="52" spans="1:20" x14ac:dyDescent="0.25">
      <c r="A52" s="10">
        <v>38268</v>
      </c>
      <c r="B52" s="12"/>
      <c r="C52" s="12"/>
      <c r="D52" s="12"/>
      <c r="E52" s="12"/>
      <c r="F52" s="13">
        <v>3.05</v>
      </c>
      <c r="G52" s="13">
        <v>4.6500000000000004</v>
      </c>
      <c r="H52" s="13">
        <v>38.06</v>
      </c>
      <c r="J52" s="11"/>
      <c r="K52" s="11"/>
      <c r="L52" s="11"/>
      <c r="M52">
        <v>49</v>
      </c>
      <c r="N52" s="11">
        <f t="shared" si="7"/>
        <v>-1.663565538461631E-2</v>
      </c>
      <c r="O52" s="11">
        <f t="shared" si="8"/>
        <v>0.10913564307692258</v>
      </c>
      <c r="P52" s="11">
        <f t="shared" si="9"/>
        <v>1.7924342215384641</v>
      </c>
      <c r="R52" s="128">
        <f t="shared" si="5"/>
        <v>-0.54247250909661371</v>
      </c>
      <c r="S52" s="128">
        <f t="shared" si="2"/>
        <v>2.4034112120202966</v>
      </c>
      <c r="T52" s="128">
        <f t="shared" si="6"/>
        <v>4.9422512458857906</v>
      </c>
    </row>
    <row r="53" spans="1:20" x14ac:dyDescent="0.25">
      <c r="A53" s="10">
        <v>38420</v>
      </c>
      <c r="B53" s="12"/>
      <c r="C53" s="12"/>
      <c r="D53" s="12"/>
      <c r="E53" s="12"/>
      <c r="F53" s="13">
        <v>3.15</v>
      </c>
      <c r="G53" s="13">
        <v>4.45</v>
      </c>
      <c r="H53" s="13">
        <v>38.409999999999997</v>
      </c>
      <c r="J53" s="11"/>
      <c r="K53" s="11"/>
      <c r="L53" s="11"/>
      <c r="M53">
        <v>50</v>
      </c>
      <c r="N53" s="11">
        <f t="shared" si="7"/>
        <v>8.3364344615383779E-2</v>
      </c>
      <c r="O53" s="11">
        <f t="shared" si="8"/>
        <v>-9.0864356923077594E-2</v>
      </c>
      <c r="P53" s="11">
        <f t="shared" si="9"/>
        <v>2.1424342215384584</v>
      </c>
      <c r="R53" s="128">
        <f t="shared" si="5"/>
        <v>2.7184300315887464</v>
      </c>
      <c r="S53" s="128">
        <f t="shared" si="2"/>
        <v>-2.0010365820450962</v>
      </c>
      <c r="T53" s="128">
        <f t="shared" si="6"/>
        <v>5.9073008500912412</v>
      </c>
    </row>
    <row r="54" spans="1:20" x14ac:dyDescent="0.25">
      <c r="A54" s="10">
        <v>38470</v>
      </c>
      <c r="B54" s="12"/>
      <c r="C54" s="12"/>
      <c r="D54" s="12"/>
      <c r="E54" s="12"/>
      <c r="F54" s="13">
        <v>3.1</v>
      </c>
      <c r="G54" s="13">
        <v>4.32</v>
      </c>
      <c r="H54" s="13">
        <v>36.72</v>
      </c>
      <c r="J54" s="11"/>
      <c r="K54" s="11"/>
      <c r="L54" s="11"/>
      <c r="M54">
        <v>51</v>
      </c>
      <c r="N54" s="11">
        <f t="shared" si="7"/>
        <v>3.3364344615383956E-2</v>
      </c>
      <c r="O54" s="11">
        <f t="shared" si="8"/>
        <v>-0.22086435692307749</v>
      </c>
      <c r="P54" s="11">
        <f t="shared" si="9"/>
        <v>0.45243422153846069</v>
      </c>
      <c r="R54" s="128">
        <f t="shared" si="5"/>
        <v>1.0879787612460736</v>
      </c>
      <c r="S54" s="128">
        <f t="shared" si="2"/>
        <v>-4.8639276481875964</v>
      </c>
      <c r="T54" s="128">
        <f t="shared" si="6"/>
        <v>1.24748990407057</v>
      </c>
    </row>
    <row r="55" spans="1:20" x14ac:dyDescent="0.25">
      <c r="A55" s="10">
        <v>38707</v>
      </c>
      <c r="B55" s="12"/>
      <c r="C55" s="12"/>
      <c r="D55" s="12"/>
      <c r="E55" s="12"/>
      <c r="F55" s="13">
        <v>3.12</v>
      </c>
      <c r="G55" s="13">
        <v>4.75</v>
      </c>
      <c r="H55" s="13">
        <v>38.04</v>
      </c>
      <c r="J55" s="11"/>
      <c r="K55" s="11"/>
      <c r="L55" s="11"/>
      <c r="M55">
        <v>52</v>
      </c>
      <c r="N55" s="11">
        <f t="shared" si="7"/>
        <v>5.3364344615383974E-2</v>
      </c>
      <c r="O55" s="11">
        <f t="shared" si="8"/>
        <v>0.20913564307692223</v>
      </c>
      <c r="P55" s="11">
        <f t="shared" si="9"/>
        <v>1.772434221538461</v>
      </c>
      <c r="R55" s="128">
        <f t="shared" si="5"/>
        <v>1.7401592693831456</v>
      </c>
      <c r="S55" s="128">
        <f t="shared" si="2"/>
        <v>4.605635109052983</v>
      </c>
      <c r="T55" s="128">
        <f t="shared" si="6"/>
        <v>4.8871055542168982</v>
      </c>
    </row>
    <row r="56" spans="1:20" x14ac:dyDescent="0.25">
      <c r="A56" s="10">
        <v>38721</v>
      </c>
      <c r="B56" s="12"/>
      <c r="C56" s="12"/>
      <c r="D56" s="12"/>
      <c r="E56" s="12"/>
      <c r="F56" s="13">
        <v>3.15</v>
      </c>
      <c r="G56" s="13">
        <v>4.8899999999999997</v>
      </c>
      <c r="H56" s="13">
        <v>38.049999999999997</v>
      </c>
      <c r="J56" s="11"/>
      <c r="K56" s="11"/>
      <c r="L56" s="11"/>
      <c r="M56">
        <v>53</v>
      </c>
      <c r="N56" s="11">
        <f t="shared" si="7"/>
        <v>8.3364344615383779E-2</v>
      </c>
      <c r="O56" s="11">
        <f t="shared" si="8"/>
        <v>0.34913564307692191</v>
      </c>
      <c r="P56" s="11">
        <f t="shared" si="9"/>
        <v>1.782434221538459</v>
      </c>
      <c r="R56" s="128">
        <f t="shared" si="5"/>
        <v>2.7184300315887464</v>
      </c>
      <c r="S56" s="128">
        <f t="shared" si="2"/>
        <v>7.6887485648987477</v>
      </c>
      <c r="T56" s="128">
        <f t="shared" si="6"/>
        <v>4.9146784000513346</v>
      </c>
    </row>
    <row r="57" spans="1:20" x14ac:dyDescent="0.25">
      <c r="A57" s="10">
        <v>38906</v>
      </c>
      <c r="B57" s="12"/>
      <c r="C57" s="12"/>
      <c r="D57" s="12"/>
      <c r="E57" s="12"/>
      <c r="F57" s="13">
        <v>3.08</v>
      </c>
      <c r="G57" s="13">
        <v>4.55</v>
      </c>
      <c r="H57" s="13">
        <v>36.53</v>
      </c>
      <c r="M57">
        <v>54</v>
      </c>
      <c r="N57" s="11">
        <f t="shared" si="7"/>
        <v>1.3364344615383938E-2</v>
      </c>
      <c r="O57" s="11">
        <f t="shared" si="8"/>
        <v>9.1356430769220509E-3</v>
      </c>
      <c r="P57" s="11">
        <f t="shared" si="9"/>
        <v>0.26243422153846296</v>
      </c>
      <c r="R57" s="128">
        <f t="shared" si="5"/>
        <v>0.43579825310900155</v>
      </c>
      <c r="S57" s="128">
        <f t="shared" si="2"/>
        <v>0.20118731498759035</v>
      </c>
      <c r="T57" s="128">
        <f t="shared" si="6"/>
        <v>0.72360583321618055</v>
      </c>
    </row>
    <row r="58" spans="1:20" x14ac:dyDescent="0.25">
      <c r="A58" s="10">
        <v>38935</v>
      </c>
      <c r="B58" s="12"/>
      <c r="C58" s="12"/>
      <c r="D58" s="12"/>
      <c r="E58" s="12"/>
      <c r="F58" s="13">
        <v>2.97</v>
      </c>
      <c r="G58" s="13">
        <v>4.33</v>
      </c>
      <c r="H58" s="13">
        <v>35.29</v>
      </c>
      <c r="M58">
        <v>55</v>
      </c>
      <c r="N58" s="11">
        <f t="shared" si="7"/>
        <v>-9.6635655384615937E-2</v>
      </c>
      <c r="O58" s="11">
        <f t="shared" si="8"/>
        <v>-0.2108643569230777</v>
      </c>
      <c r="P58" s="11">
        <f t="shared" si="9"/>
        <v>-0.97756577846153903</v>
      </c>
      <c r="R58" s="128">
        <f t="shared" si="5"/>
        <v>-3.151194541644887</v>
      </c>
      <c r="S58" s="128">
        <f t="shared" si="2"/>
        <v>-4.6437052584843315</v>
      </c>
      <c r="T58" s="128">
        <f t="shared" si="6"/>
        <v>-2.6954270502546178</v>
      </c>
    </row>
    <row r="59" spans="1:20" x14ac:dyDescent="0.25">
      <c r="A59" s="10">
        <v>39087</v>
      </c>
      <c r="B59" s="12"/>
      <c r="C59" s="12"/>
      <c r="D59" s="12"/>
      <c r="E59" s="12"/>
      <c r="F59" s="13">
        <v>2.94</v>
      </c>
      <c r="G59" s="13">
        <v>4.46</v>
      </c>
      <c r="H59" s="13">
        <v>35.130000000000003</v>
      </c>
      <c r="J59" s="11"/>
      <c r="K59" s="11"/>
      <c r="L59" s="11"/>
      <c r="M59">
        <v>56</v>
      </c>
      <c r="N59" s="11">
        <f t="shared" si="7"/>
        <v>-0.12663565538461619</v>
      </c>
      <c r="O59" s="11">
        <f t="shared" si="8"/>
        <v>-8.0864356923077807E-2</v>
      </c>
      <c r="P59" s="11">
        <f t="shared" si="9"/>
        <v>-1.1375657784615356</v>
      </c>
      <c r="R59" s="128">
        <f t="shared" si="5"/>
        <v>-4.1294653038505027</v>
      </c>
      <c r="S59" s="128">
        <f t="shared" si="2"/>
        <v>-1.7808141923418315</v>
      </c>
      <c r="T59" s="128">
        <f t="shared" si="6"/>
        <v>-3.1365925836056783</v>
      </c>
    </row>
    <row r="60" spans="1:20" x14ac:dyDescent="0.25">
      <c r="A60" s="10">
        <v>39094</v>
      </c>
      <c r="B60" s="12"/>
      <c r="C60" s="12"/>
      <c r="D60" s="12"/>
      <c r="E60" s="12"/>
      <c r="F60" s="13">
        <v>3.1</v>
      </c>
      <c r="G60" s="13">
        <v>4.5</v>
      </c>
      <c r="H60" s="13">
        <v>36.799999999999997</v>
      </c>
      <c r="J60" s="11"/>
      <c r="K60" s="11"/>
      <c r="L60" s="11"/>
      <c r="M60">
        <v>57</v>
      </c>
      <c r="N60" s="11">
        <f t="shared" si="7"/>
        <v>3.3364344615383956E-2</v>
      </c>
      <c r="O60" s="11">
        <f t="shared" si="8"/>
        <v>-4.0864356923077771E-2</v>
      </c>
      <c r="P60" s="11">
        <f t="shared" si="9"/>
        <v>0.53243422153845898</v>
      </c>
      <c r="R60" s="128">
        <f t="shared" si="5"/>
        <v>1.0879787612460736</v>
      </c>
      <c r="S60" s="128">
        <f t="shared" si="2"/>
        <v>-0.89992463352875296</v>
      </c>
      <c r="T60" s="128">
        <f t="shared" si="6"/>
        <v>1.4680726707461003</v>
      </c>
    </row>
    <row r="61" spans="1:20" x14ac:dyDescent="0.25">
      <c r="A61" s="10">
        <v>39122</v>
      </c>
      <c r="B61" s="12"/>
      <c r="C61" s="12"/>
      <c r="D61" s="12"/>
      <c r="E61" s="12"/>
      <c r="F61" s="13">
        <v>3.2</v>
      </c>
      <c r="G61" s="13">
        <v>4.9000000000000004</v>
      </c>
      <c r="H61" s="13">
        <v>37.200000000000003</v>
      </c>
      <c r="J61" s="11"/>
      <c r="K61" s="11"/>
      <c r="L61" s="11"/>
      <c r="M61">
        <v>58</v>
      </c>
      <c r="N61" s="11">
        <f t="shared" si="7"/>
        <v>0.13336434461538405</v>
      </c>
      <c r="O61" s="11">
        <f t="shared" si="8"/>
        <v>0.35913564307692258</v>
      </c>
      <c r="P61" s="11">
        <f t="shared" si="9"/>
        <v>0.93243422153846467</v>
      </c>
      <c r="R61" s="128">
        <f t="shared" si="5"/>
        <v>4.3488813019314332</v>
      </c>
      <c r="S61" s="128">
        <f t="shared" si="2"/>
        <v>7.9089709546020313</v>
      </c>
      <c r="T61" s="128">
        <f t="shared" si="6"/>
        <v>2.5709865041237911</v>
      </c>
    </row>
    <row r="62" spans="1:20" x14ac:dyDescent="0.25">
      <c r="A62" s="10">
        <v>39417</v>
      </c>
      <c r="B62" s="12"/>
      <c r="C62" s="12"/>
      <c r="D62" s="12"/>
      <c r="E62" s="12"/>
      <c r="F62" s="13">
        <v>3.2</v>
      </c>
      <c r="G62" s="13">
        <v>4.4000000000000004</v>
      </c>
      <c r="H62" s="13">
        <v>36.9</v>
      </c>
      <c r="J62" s="11"/>
      <c r="K62" s="11"/>
      <c r="L62" s="11"/>
      <c r="M62">
        <v>59</v>
      </c>
      <c r="N62" s="11">
        <f t="shared" si="7"/>
        <v>0.13336434461538405</v>
      </c>
      <c r="O62" s="11">
        <f t="shared" si="8"/>
        <v>-0.14086435692307742</v>
      </c>
      <c r="P62" s="11">
        <f t="shared" si="9"/>
        <v>0.63243422153846041</v>
      </c>
      <c r="R62" s="128">
        <f t="shared" si="5"/>
        <v>4.3488813019314332</v>
      </c>
      <c r="S62" s="128">
        <f t="shared" si="2"/>
        <v>-3.1021485305614394</v>
      </c>
      <c r="T62" s="128">
        <f t="shared" si="6"/>
        <v>1.7438011290905229</v>
      </c>
    </row>
    <row r="63" spans="1:20" x14ac:dyDescent="0.25">
      <c r="A63" s="10">
        <v>39713</v>
      </c>
      <c r="D63" s="12"/>
      <c r="F63" s="13">
        <v>3.02</v>
      </c>
      <c r="G63" s="13">
        <v>4.47</v>
      </c>
      <c r="H63" s="13">
        <v>35.270000000000003</v>
      </c>
      <c r="M63">
        <v>60</v>
      </c>
      <c r="N63" s="11">
        <f t="shared" si="7"/>
        <v>-4.6635655384616115E-2</v>
      </c>
      <c r="O63" s="11">
        <f t="shared" si="8"/>
        <v>-7.086435692307802E-2</v>
      </c>
      <c r="P63" s="11">
        <f t="shared" si="9"/>
        <v>-0.99756577846153505</v>
      </c>
      <c r="R63" s="128">
        <f t="shared" si="5"/>
        <v>-1.5207432713022144</v>
      </c>
      <c r="S63" s="128">
        <f t="shared" si="2"/>
        <v>-1.5605918026385668</v>
      </c>
      <c r="T63" s="128">
        <f t="shared" si="6"/>
        <v>-2.7505727419234907</v>
      </c>
    </row>
    <row r="64" spans="1:20" x14ac:dyDescent="0.25">
      <c r="A64" s="10">
        <v>39735</v>
      </c>
      <c r="D64" s="12"/>
      <c r="F64" s="13">
        <v>3.14</v>
      </c>
      <c r="G64" s="13">
        <v>4.37</v>
      </c>
      <c r="H64" s="13">
        <v>37.31</v>
      </c>
      <c r="J64" s="11"/>
      <c r="K64" s="11"/>
      <c r="L64" s="11"/>
      <c r="M64">
        <v>61</v>
      </c>
      <c r="N64" s="11">
        <f t="shared" si="7"/>
        <v>7.3364344615383992E-2</v>
      </c>
      <c r="O64" s="11">
        <f t="shared" si="8"/>
        <v>-0.17086435692307766</v>
      </c>
      <c r="P64" s="11">
        <f t="shared" si="9"/>
        <v>1.0424342215384641</v>
      </c>
      <c r="R64" s="128">
        <f t="shared" si="5"/>
        <v>2.3923397775202178</v>
      </c>
      <c r="S64" s="128">
        <f t="shared" si="2"/>
        <v>-3.7628156996712532</v>
      </c>
      <c r="T64" s="128">
        <f t="shared" si="6"/>
        <v>2.87428780830265</v>
      </c>
    </row>
    <row r="65" spans="1:20" s="84" customFormat="1" x14ac:dyDescent="0.25">
      <c r="A65" s="88">
        <v>39754</v>
      </c>
      <c r="D65" s="12"/>
      <c r="F65" s="84">
        <v>3.33</v>
      </c>
      <c r="G65" s="84">
        <v>5.43</v>
      </c>
      <c r="H65" s="84">
        <v>37.799999999999997</v>
      </c>
      <c r="J65" s="86"/>
      <c r="K65" s="86"/>
      <c r="L65" s="86"/>
      <c r="M65" s="84">
        <v>62</v>
      </c>
      <c r="N65" s="86">
        <f t="shared" si="7"/>
        <v>0.26336434461538394</v>
      </c>
      <c r="O65" s="86">
        <f t="shared" si="8"/>
        <v>0.88913564307692194</v>
      </c>
      <c r="P65" s="86">
        <f t="shared" si="9"/>
        <v>1.532434221538459</v>
      </c>
      <c r="R65" s="101">
        <f t="shared" si="5"/>
        <v>8.5880546048223945</v>
      </c>
      <c r="S65" s="101">
        <f>(O65*100)/$G$85</f>
        <v>19.580757608875299</v>
      </c>
      <c r="T65" s="101">
        <f t="shared" si="6"/>
        <v>4.2253572541902882</v>
      </c>
    </row>
    <row r="66" spans="1:20" x14ac:dyDescent="0.25">
      <c r="A66" s="10">
        <v>39892</v>
      </c>
      <c r="D66" s="12"/>
      <c r="F66" s="71">
        <v>3.146938</v>
      </c>
      <c r="G66" s="13">
        <v>4.2330059999999996</v>
      </c>
      <c r="H66" s="13">
        <v>36.023180000000004</v>
      </c>
      <c r="J66" s="11"/>
      <c r="K66" s="11"/>
      <c r="L66" s="11"/>
      <c r="M66">
        <v>63</v>
      </c>
      <c r="N66" s="11">
        <f t="shared" si="7"/>
        <v>8.030234461538388E-2</v>
      </c>
      <c r="O66" s="11">
        <f t="shared" si="8"/>
        <v>-0.30785835692307817</v>
      </c>
      <c r="P66" s="11">
        <f t="shared" si="9"/>
        <v>-0.24438577846153464</v>
      </c>
      <c r="R66" s="128">
        <f t="shared" si="5"/>
        <v>2.6185811957929639</v>
      </c>
      <c r="S66" s="128">
        <f t="shared" ref="S66:S83" si="10">(O66*100)/$G$85</f>
        <v>-6.779730305172234</v>
      </c>
      <c r="T66" s="128">
        <f t="shared" si="6"/>
        <v>-0.67384113936499612</v>
      </c>
    </row>
    <row r="67" spans="1:20" x14ac:dyDescent="0.25">
      <c r="A67" s="10">
        <v>40150</v>
      </c>
      <c r="B67" s="12"/>
      <c r="C67" s="12"/>
      <c r="D67" s="12"/>
      <c r="E67" s="12"/>
      <c r="F67" s="13">
        <v>3.12</v>
      </c>
      <c r="G67" s="13">
        <v>4.4800000000000004</v>
      </c>
      <c r="H67" s="13">
        <v>37.880000000000003</v>
      </c>
      <c r="J67" s="11"/>
      <c r="K67" s="11"/>
      <c r="L67" s="11"/>
      <c r="M67">
        <v>64</v>
      </c>
      <c r="N67" s="11">
        <f t="shared" si="7"/>
        <v>5.3364344615383974E-2</v>
      </c>
      <c r="O67" s="11">
        <f t="shared" si="8"/>
        <v>-6.0864356923077345E-2</v>
      </c>
      <c r="P67" s="11">
        <f t="shared" si="9"/>
        <v>1.6124342215384644</v>
      </c>
      <c r="R67" s="128">
        <f t="shared" si="5"/>
        <v>1.7401592693831456</v>
      </c>
      <c r="S67" s="128">
        <f t="shared" si="10"/>
        <v>-1.3403694129352823</v>
      </c>
      <c r="T67" s="128">
        <f t="shared" si="6"/>
        <v>4.4459400208658382</v>
      </c>
    </row>
    <row r="68" spans="1:20" x14ac:dyDescent="0.25">
      <c r="A68" s="10">
        <v>40478</v>
      </c>
      <c r="D68" s="12"/>
      <c r="F68" s="71">
        <v>3.21</v>
      </c>
      <c r="G68" s="13">
        <v>4.32</v>
      </c>
      <c r="H68" s="13">
        <v>36.75</v>
      </c>
      <c r="J68" s="11"/>
      <c r="K68" s="11"/>
      <c r="L68" s="11"/>
      <c r="M68">
        <v>65</v>
      </c>
      <c r="N68" s="11">
        <f t="shared" si="7"/>
        <v>0.14336434461538383</v>
      </c>
      <c r="O68" s="11">
        <f t="shared" si="8"/>
        <v>-0.22086435692307749</v>
      </c>
      <c r="P68" s="11">
        <f t="shared" si="9"/>
        <v>0.48243422153846183</v>
      </c>
      <c r="R68" s="128">
        <f t="shared" si="5"/>
        <v>4.6749715559999627</v>
      </c>
      <c r="S68" s="128">
        <f t="shared" si="10"/>
        <v>-4.8639276481875964</v>
      </c>
      <c r="T68" s="128">
        <f t="shared" si="6"/>
        <v>1.3302084415738986</v>
      </c>
    </row>
    <row r="69" spans="1:20" x14ac:dyDescent="0.25">
      <c r="A69" s="10">
        <v>40484</v>
      </c>
      <c r="D69" s="12"/>
      <c r="F69" s="13">
        <v>3.15</v>
      </c>
      <c r="G69" s="13">
        <v>4.6900000000000004</v>
      </c>
      <c r="H69" s="13">
        <v>37.72</v>
      </c>
      <c r="J69" s="11"/>
      <c r="K69" s="11"/>
      <c r="L69" s="11"/>
      <c r="M69">
        <v>66</v>
      </c>
      <c r="N69" s="11">
        <f t="shared" si="7"/>
        <v>8.3364344615383779E-2</v>
      </c>
      <c r="O69" s="11">
        <f t="shared" si="8"/>
        <v>0.14913564307692262</v>
      </c>
      <c r="P69" s="11">
        <f t="shared" si="9"/>
        <v>1.4524342215384607</v>
      </c>
      <c r="R69" s="128">
        <f t="shared" ref="R69:R83" si="11">(N69*100)/$F$85</f>
        <v>2.7184300315887464</v>
      </c>
      <c r="S69" s="128">
        <f t="shared" si="10"/>
        <v>3.2843007708333749</v>
      </c>
      <c r="T69" s="128">
        <f t="shared" ref="T69:T83" si="12">(P69*100)/$H$85</f>
        <v>4.0047744875147577</v>
      </c>
    </row>
    <row r="70" spans="1:20" x14ac:dyDescent="0.25">
      <c r="A70" s="10">
        <v>40577</v>
      </c>
      <c r="D70" s="12"/>
      <c r="F70" s="13">
        <v>3.15</v>
      </c>
      <c r="G70" s="13">
        <v>4.6900000000000004</v>
      </c>
      <c r="H70" s="13">
        <v>37.97</v>
      </c>
      <c r="J70" s="11" t="s">
        <v>219</v>
      </c>
      <c r="K70" s="11"/>
      <c r="L70" s="11"/>
      <c r="M70">
        <v>67</v>
      </c>
      <c r="N70" s="11">
        <f t="shared" si="7"/>
        <v>8.3364344615383779E-2</v>
      </c>
      <c r="O70" s="11">
        <f t="shared" si="8"/>
        <v>0.14913564307692262</v>
      </c>
      <c r="P70" s="11">
        <f t="shared" si="9"/>
        <v>1.7024342215384607</v>
      </c>
      <c r="R70" s="128">
        <f t="shared" si="11"/>
        <v>2.7184300315887464</v>
      </c>
      <c r="S70" s="128">
        <f t="shared" si="10"/>
        <v>3.2843007708333749</v>
      </c>
      <c r="T70" s="128">
        <f t="shared" si="12"/>
        <v>4.6940956333758042</v>
      </c>
    </row>
    <row r="71" spans="1:20" x14ac:dyDescent="0.25">
      <c r="A71" s="10">
        <v>40613</v>
      </c>
      <c r="D71" s="12"/>
      <c r="F71" s="13">
        <v>3</v>
      </c>
      <c r="G71" s="13">
        <v>4.97</v>
      </c>
      <c r="H71" s="13">
        <v>34.380000000000003</v>
      </c>
      <c r="J71" s="11"/>
      <c r="K71" s="11"/>
      <c r="L71" s="11"/>
      <c r="M71">
        <v>68</v>
      </c>
      <c r="N71" s="11">
        <f t="shared" si="7"/>
        <v>-6.6635655384616133E-2</v>
      </c>
      <c r="O71" s="11">
        <f t="shared" si="8"/>
        <v>0.42913564307692198</v>
      </c>
      <c r="P71" s="11">
        <f t="shared" si="9"/>
        <v>-1.8875657784615356</v>
      </c>
      <c r="R71" s="128">
        <f t="shared" si="11"/>
        <v>-2.1729237794392864</v>
      </c>
      <c r="S71" s="128">
        <f t="shared" si="10"/>
        <v>9.4505276825249052</v>
      </c>
      <c r="T71" s="128">
        <f t="shared" si="12"/>
        <v>-5.2045560211888189</v>
      </c>
    </row>
    <row r="72" spans="1:20" s="84" customFormat="1" x14ac:dyDescent="0.25">
      <c r="A72" s="88">
        <v>40707</v>
      </c>
      <c r="D72" s="12"/>
      <c r="F72" s="86">
        <v>3.21</v>
      </c>
      <c r="G72" s="86">
        <v>4.51</v>
      </c>
      <c r="H72" s="86">
        <v>32.03</v>
      </c>
      <c r="J72" s="86"/>
      <c r="K72" s="86"/>
      <c r="L72" s="86"/>
      <c r="M72" s="84">
        <v>69</v>
      </c>
      <c r="N72" s="86">
        <f t="shared" si="7"/>
        <v>0.14336434461538383</v>
      </c>
      <c r="O72" s="86">
        <f t="shared" si="8"/>
        <v>-3.0864356923077985E-2</v>
      </c>
      <c r="P72" s="86">
        <f t="shared" si="9"/>
        <v>-4.237565778461537</v>
      </c>
      <c r="R72" s="101">
        <f t="shared" si="11"/>
        <v>4.6749715559999627</v>
      </c>
      <c r="S72" s="101">
        <f t="shared" si="10"/>
        <v>-0.67970224382548816</v>
      </c>
      <c r="T72" s="101">
        <f t="shared" si="12"/>
        <v>-11.684174792282665</v>
      </c>
    </row>
    <row r="73" spans="1:20" x14ac:dyDescent="0.25">
      <c r="A73" s="89">
        <v>40767</v>
      </c>
      <c r="B73" s="74"/>
      <c r="C73" s="74"/>
      <c r="D73" s="12"/>
      <c r="E73" s="74"/>
      <c r="F73" s="87">
        <v>2.7743116000000003</v>
      </c>
      <c r="G73" s="87">
        <v>4.2151051999999991</v>
      </c>
      <c r="H73" s="87">
        <v>33.670668799999994</v>
      </c>
      <c r="J73" s="11"/>
      <c r="K73" s="11"/>
      <c r="L73" s="11"/>
      <c r="M73">
        <v>70</v>
      </c>
      <c r="N73" s="11">
        <f t="shared" si="7"/>
        <v>-0.29232405538461581</v>
      </c>
      <c r="O73" s="11">
        <f t="shared" si="8"/>
        <v>-0.32575915692307866</v>
      </c>
      <c r="P73" s="11">
        <f t="shared" si="9"/>
        <v>-2.5968969784615439</v>
      </c>
      <c r="R73" s="128">
        <f t="shared" si="11"/>
        <v>-9.5324025490714082</v>
      </c>
      <c r="S73" s="128">
        <f t="shared" si="10"/>
        <v>-7.1739460005322728</v>
      </c>
      <c r="T73" s="128">
        <f t="shared" si="12"/>
        <v>-7.1603840035048076</v>
      </c>
    </row>
    <row r="74" spans="1:20" x14ac:dyDescent="0.25">
      <c r="A74" s="89">
        <v>40792</v>
      </c>
      <c r="B74" s="74"/>
      <c r="C74" s="74"/>
      <c r="D74" s="12"/>
      <c r="E74" s="74"/>
      <c r="F74" s="87">
        <v>2.8443207999999993</v>
      </c>
      <c r="G74" s="87">
        <v>4.1319855999999993</v>
      </c>
      <c r="H74" s="87">
        <v>34.998760799999992</v>
      </c>
      <c r="J74" s="11"/>
      <c r="K74" s="11"/>
      <c r="L74" s="11"/>
      <c r="M74">
        <v>71</v>
      </c>
      <c r="N74" s="11">
        <f t="shared" si="7"/>
        <v>-0.22231485538461682</v>
      </c>
      <c r="O74" s="11">
        <f t="shared" si="8"/>
        <v>-0.40887875692307851</v>
      </c>
      <c r="P74" s="11">
        <f t="shared" si="9"/>
        <v>-1.2688049784615458</v>
      </c>
      <c r="R74" s="128">
        <f t="shared" si="11"/>
        <v>-7.2494707675579475</v>
      </c>
      <c r="S74" s="128">
        <f t="shared" si="10"/>
        <v>-9.0044256948502568</v>
      </c>
      <c r="T74" s="128">
        <f t="shared" si="12"/>
        <v>-3.4984564065092552</v>
      </c>
    </row>
    <row r="75" spans="1:20" s="84" customFormat="1" x14ac:dyDescent="0.25">
      <c r="A75" s="88">
        <v>40802</v>
      </c>
      <c r="D75" s="12"/>
      <c r="F75" s="86">
        <v>3.008</v>
      </c>
      <c r="G75" s="86">
        <v>3.988</v>
      </c>
      <c r="H75" s="86">
        <v>35.336000000000006</v>
      </c>
      <c r="J75" s="86"/>
      <c r="K75" s="86"/>
      <c r="L75" s="86"/>
      <c r="M75" s="136">
        <v>72</v>
      </c>
      <c r="N75" s="86">
        <f t="shared" si="7"/>
        <v>-5.8635655384616125E-2</v>
      </c>
      <c r="O75" s="86">
        <f t="shared" si="8"/>
        <v>-0.55286435692307778</v>
      </c>
      <c r="P75" s="86">
        <f t="shared" si="9"/>
        <v>-0.93156577846153255</v>
      </c>
      <c r="R75" s="101">
        <f t="shared" si="11"/>
        <v>-1.9120515761844576</v>
      </c>
      <c r="S75" s="101">
        <f t="shared" si="10"/>
        <v>-12.175310986336148</v>
      </c>
      <c r="T75" s="101">
        <f t="shared" si="12"/>
        <v>-2.568591959416167</v>
      </c>
    </row>
    <row r="76" spans="1:20" x14ac:dyDescent="0.25">
      <c r="A76" s="89">
        <v>40802</v>
      </c>
      <c r="B76" s="74"/>
      <c r="C76" s="74"/>
      <c r="D76" s="12"/>
      <c r="E76" s="74"/>
      <c r="F76" s="87">
        <v>2.9923260000000003</v>
      </c>
      <c r="G76" s="87">
        <v>4.3187099999999994</v>
      </c>
      <c r="H76" s="87">
        <v>36.899153600000005</v>
      </c>
      <c r="J76" s="11"/>
      <c r="K76" s="11"/>
      <c r="L76" s="11"/>
      <c r="M76">
        <v>73</v>
      </c>
      <c r="N76" s="11">
        <f t="shared" si="7"/>
        <v>-7.4309655384615869E-2</v>
      </c>
      <c r="O76" s="11">
        <f t="shared" si="8"/>
        <v>-0.22215435692307839</v>
      </c>
      <c r="P76" s="11">
        <f t="shared" si="9"/>
        <v>0.63158782153846715</v>
      </c>
      <c r="R76" s="128">
        <f t="shared" si="11"/>
        <v>-2.4231654404114722</v>
      </c>
      <c r="S76" s="128">
        <f t="shared" si="10"/>
        <v>-4.892336336459338</v>
      </c>
      <c r="T76" s="128">
        <f t="shared" si="12"/>
        <v>1.7414673634191145</v>
      </c>
    </row>
    <row r="77" spans="1:20" x14ac:dyDescent="0.25">
      <c r="A77" s="89">
        <v>40806</v>
      </c>
      <c r="B77" s="74"/>
      <c r="C77" s="74"/>
      <c r="D77" s="12"/>
      <c r="E77" s="74"/>
      <c r="F77" s="87">
        <v>2.8534211999999992</v>
      </c>
      <c r="G77" s="87">
        <v>4.2973764000000001</v>
      </c>
      <c r="H77" s="87">
        <v>35.460012399999997</v>
      </c>
      <c r="J77" s="11"/>
      <c r="K77" s="11"/>
      <c r="L77" s="11"/>
      <c r="M77">
        <v>74</v>
      </c>
      <c r="N77" s="11">
        <f t="shared" ref="N77:N83" si="13">F77-$F$85</f>
        <v>-0.21321445538461692</v>
      </c>
      <c r="O77" s="11">
        <f t="shared" ref="O77:O83" si="14">G77-$G$85</f>
        <v>-0.24348795692307768</v>
      </c>
      <c r="P77" s="11">
        <f t="shared" ref="P77:P83" si="15">H77-$H$85</f>
        <v>-0.80755337846154163</v>
      </c>
      <c r="R77" s="128">
        <f t="shared" si="11"/>
        <v>-6.9527155927454203</v>
      </c>
      <c r="S77" s="128">
        <f t="shared" si="10"/>
        <v>-5.3621499737566891</v>
      </c>
      <c r="T77" s="128">
        <f t="shared" si="12"/>
        <v>-2.2266544807402782</v>
      </c>
    </row>
    <row r="78" spans="1:20" s="82" customFormat="1" x14ac:dyDescent="0.25">
      <c r="A78" s="48">
        <v>41190</v>
      </c>
      <c r="D78" s="12"/>
      <c r="F78" s="71">
        <v>3.08</v>
      </c>
      <c r="G78" s="71">
        <v>4.45</v>
      </c>
      <c r="H78" s="71">
        <v>37.76</v>
      </c>
      <c r="J78" s="71"/>
      <c r="K78" s="71"/>
      <c r="L78" s="71"/>
      <c r="M78">
        <v>75</v>
      </c>
      <c r="N78" s="11">
        <f t="shared" si="13"/>
        <v>1.3364344615383938E-2</v>
      </c>
      <c r="O78" s="11">
        <f t="shared" si="14"/>
        <v>-9.0864356923077594E-2</v>
      </c>
      <c r="P78" s="11">
        <f t="shared" si="15"/>
        <v>1.4924342215384598</v>
      </c>
      <c r="R78" s="128">
        <f t="shared" si="11"/>
        <v>0.43579825310900155</v>
      </c>
      <c r="S78" s="128">
        <f t="shared" si="10"/>
        <v>-2.0010365820450962</v>
      </c>
      <c r="T78" s="128">
        <f t="shared" si="12"/>
        <v>4.115065870852523</v>
      </c>
    </row>
    <row r="79" spans="1:20" s="98" customFormat="1" x14ac:dyDescent="0.25">
      <c r="A79" s="97">
        <v>41190</v>
      </c>
      <c r="F79" s="99">
        <v>3.58</v>
      </c>
      <c r="G79" s="99">
        <v>3.96</v>
      </c>
      <c r="H79" s="99">
        <v>41.93</v>
      </c>
      <c r="J79" s="99"/>
      <c r="K79" s="99"/>
      <c r="L79" s="99"/>
      <c r="M79" s="100">
        <v>76</v>
      </c>
      <c r="N79" s="99">
        <f t="shared" si="13"/>
        <v>0.51336434461538394</v>
      </c>
      <c r="O79" s="99">
        <f t="shared" si="14"/>
        <v>-0.58086435692307781</v>
      </c>
      <c r="P79" s="99">
        <f t="shared" si="15"/>
        <v>5.6624342215384615</v>
      </c>
      <c r="R79" s="129">
        <f t="shared" si="11"/>
        <v>16.740310956535787</v>
      </c>
      <c r="S79" s="129">
        <f t="shared" si="10"/>
        <v>-12.791933677505304</v>
      </c>
      <c r="T79" s="129">
        <f t="shared" si="12"/>
        <v>15.612942583814791</v>
      </c>
    </row>
    <row r="80" spans="1:20" s="82" customFormat="1" x14ac:dyDescent="0.25">
      <c r="A80" s="48">
        <v>41310</v>
      </c>
      <c r="D80" s="12"/>
      <c r="F80" s="71">
        <v>3.11</v>
      </c>
      <c r="G80" s="71">
        <v>4.76</v>
      </c>
      <c r="H80" s="71">
        <v>36.93</v>
      </c>
      <c r="J80" s="71"/>
      <c r="K80" s="71"/>
      <c r="L80" s="71"/>
      <c r="M80">
        <v>77</v>
      </c>
      <c r="N80" s="106">
        <f t="shared" si="13"/>
        <v>4.3364344615383743E-2</v>
      </c>
      <c r="O80" s="11">
        <f t="shared" si="14"/>
        <v>0.21913564307692202</v>
      </c>
      <c r="P80" s="11">
        <f t="shared" si="15"/>
        <v>0.66243422153846154</v>
      </c>
      <c r="R80" s="128">
        <f t="shared" si="11"/>
        <v>1.4140690153146023</v>
      </c>
      <c r="S80" s="128">
        <f t="shared" si="10"/>
        <v>4.8258574987562479</v>
      </c>
      <c r="T80" s="128">
        <f t="shared" si="12"/>
        <v>1.8265196665938517</v>
      </c>
    </row>
    <row r="81" spans="1:1438" s="98" customFormat="1" x14ac:dyDescent="0.25">
      <c r="A81" s="97">
        <v>41310</v>
      </c>
      <c r="F81" s="99">
        <v>3.56</v>
      </c>
      <c r="G81" s="99">
        <v>3.65</v>
      </c>
      <c r="H81" s="99">
        <v>41.25</v>
      </c>
      <c r="J81" s="99"/>
      <c r="K81" s="99"/>
      <c r="L81" s="99"/>
      <c r="M81" s="100">
        <v>78</v>
      </c>
      <c r="N81" s="99">
        <f t="shared" si="13"/>
        <v>0.49336434461538392</v>
      </c>
      <c r="O81" s="105">
        <f t="shared" si="14"/>
        <v>-0.89086435692307786</v>
      </c>
      <c r="P81" s="105">
        <f t="shared" si="15"/>
        <v>4.9824342215384618</v>
      </c>
      <c r="R81" s="129">
        <f t="shared" si="11"/>
        <v>16.088130448398715</v>
      </c>
      <c r="S81" s="129">
        <f t="shared" si="10"/>
        <v>-19.618827758306658</v>
      </c>
      <c r="T81" s="129">
        <f t="shared" si="12"/>
        <v>13.737989067072743</v>
      </c>
    </row>
    <row r="82" spans="1:1438" s="110" customFormat="1" x14ac:dyDescent="0.25">
      <c r="A82" s="114">
        <v>41188</v>
      </c>
      <c r="B82" s="112"/>
      <c r="C82" s="112"/>
      <c r="D82" s="112"/>
      <c r="E82" s="112"/>
      <c r="F82" s="115">
        <v>3.53</v>
      </c>
      <c r="G82" s="115">
        <v>5.86</v>
      </c>
      <c r="H82" s="115">
        <v>36.83</v>
      </c>
      <c r="J82" s="113"/>
      <c r="K82" s="113"/>
      <c r="L82" s="113"/>
      <c r="M82" s="110">
        <v>79</v>
      </c>
      <c r="N82" s="116">
        <f t="shared" si="13"/>
        <v>0.46336434461538367</v>
      </c>
      <c r="O82" s="113">
        <f t="shared" si="14"/>
        <v>1.3191356430769225</v>
      </c>
      <c r="P82" s="113">
        <f t="shared" si="15"/>
        <v>0.56243422153846012</v>
      </c>
      <c r="R82" s="130">
        <f t="shared" si="11"/>
        <v>15.109859686193101</v>
      </c>
      <c r="S82" s="130">
        <f t="shared" si="10"/>
        <v>29.050320366115894</v>
      </c>
      <c r="T82" s="130">
        <f t="shared" si="12"/>
        <v>1.5507912082494291</v>
      </c>
    </row>
    <row r="83" spans="1:1438" s="137" customFormat="1" x14ac:dyDescent="0.25">
      <c r="A83" s="48">
        <v>41318</v>
      </c>
      <c r="B83"/>
      <c r="C83"/>
      <c r="D83"/>
      <c r="E83"/>
      <c r="F83" s="140">
        <v>3.09</v>
      </c>
      <c r="G83" s="11">
        <v>4.42</v>
      </c>
      <c r="H83" s="11">
        <v>36.32</v>
      </c>
      <c r="I83"/>
      <c r="J83"/>
      <c r="K83"/>
      <c r="L83"/>
      <c r="M83" s="141">
        <v>80</v>
      </c>
      <c r="N83" s="11">
        <f t="shared" si="13"/>
        <v>2.3364344615383725E-2</v>
      </c>
      <c r="O83" s="11">
        <f t="shared" si="14"/>
        <v>-0.12086435692307784</v>
      </c>
      <c r="P83" s="11">
        <f t="shared" si="15"/>
        <v>5.2434221538462111E-2</v>
      </c>
      <c r="Q83"/>
      <c r="R83" s="128">
        <f t="shared" si="11"/>
        <v>0.76188850717753032</v>
      </c>
      <c r="S83" s="128">
        <f t="shared" si="10"/>
        <v>-2.66170375115491</v>
      </c>
      <c r="T83" s="128">
        <f t="shared" si="12"/>
        <v>0.14457607069289877</v>
      </c>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c r="AXD83"/>
      <c r="AXE83"/>
      <c r="AXF83"/>
      <c r="AXG83"/>
      <c r="AXH83"/>
      <c r="AXI83"/>
      <c r="AXJ83"/>
      <c r="AXK83"/>
      <c r="AXL83"/>
      <c r="AXM83"/>
      <c r="AXN83"/>
      <c r="AXO83"/>
      <c r="AXP83"/>
      <c r="AXQ83"/>
      <c r="AXR83"/>
      <c r="AXS83"/>
      <c r="AXT83"/>
      <c r="AXU83"/>
      <c r="AXV83"/>
      <c r="AXW83"/>
      <c r="AXX83"/>
      <c r="AXY83"/>
      <c r="AXZ83"/>
      <c r="AYA83"/>
      <c r="AYB83"/>
      <c r="AYC83"/>
      <c r="AYD83"/>
      <c r="AYE83"/>
      <c r="AYF83"/>
      <c r="AYG83"/>
      <c r="AYH83"/>
      <c r="AYI83"/>
      <c r="AYJ83"/>
      <c r="AYK83"/>
      <c r="AYL83"/>
      <c r="AYM83"/>
      <c r="AYN83"/>
      <c r="AYO83"/>
      <c r="AYP83"/>
      <c r="AYQ83"/>
      <c r="AYR83"/>
      <c r="AYS83"/>
      <c r="AYT83"/>
      <c r="AYU83"/>
      <c r="AYV83"/>
      <c r="AYW83"/>
      <c r="AYX83"/>
      <c r="AYY83"/>
      <c r="AYZ83"/>
      <c r="AZA83"/>
      <c r="AZB83"/>
      <c r="AZC83"/>
      <c r="AZD83"/>
      <c r="AZE83"/>
      <c r="AZF83"/>
      <c r="AZG83"/>
      <c r="AZH83"/>
      <c r="AZI83"/>
      <c r="AZJ83"/>
      <c r="AZK83"/>
      <c r="AZL83"/>
      <c r="AZM83"/>
      <c r="AZN83"/>
      <c r="AZO83"/>
      <c r="AZP83"/>
      <c r="AZQ83"/>
      <c r="AZR83"/>
      <c r="AZS83"/>
      <c r="AZT83"/>
      <c r="AZU83"/>
      <c r="AZV83"/>
      <c r="AZW83"/>
      <c r="AZX83"/>
      <c r="AZY83"/>
      <c r="AZZ83"/>
      <c r="BAA83"/>
      <c r="BAB83"/>
      <c r="BAC83"/>
      <c r="BAD83"/>
      <c r="BAE83"/>
      <c r="BAF83"/>
      <c r="BAG83"/>
      <c r="BAH83"/>
      <c r="BAI83"/>
      <c r="BAJ83"/>
      <c r="BAK83"/>
      <c r="BAL83"/>
      <c r="BAM83"/>
      <c r="BAN83"/>
      <c r="BAO83"/>
      <c r="BAP83"/>
      <c r="BAQ83"/>
      <c r="BAR83"/>
      <c r="BAS83"/>
      <c r="BAT83"/>
      <c r="BAU83"/>
      <c r="BAV83"/>
      <c r="BAW83"/>
      <c r="BAX83"/>
      <c r="BAY83"/>
      <c r="BAZ83"/>
      <c r="BBA83"/>
      <c r="BBB83"/>
      <c r="BBC83"/>
      <c r="BBD83"/>
      <c r="BBE83"/>
      <c r="BBF83"/>
      <c r="BBG83"/>
      <c r="BBH83"/>
      <c r="BBI83"/>
      <c r="BBJ83"/>
      <c r="BBK83"/>
      <c r="BBL83"/>
      <c r="BBM83"/>
      <c r="BBN83"/>
      <c r="BBO83"/>
      <c r="BBP83"/>
      <c r="BBQ83"/>
      <c r="BBR83"/>
      <c r="BBS83"/>
      <c r="BBT83"/>
      <c r="BBU83"/>
      <c r="BBV83"/>
      <c r="BBW83"/>
      <c r="BBX83"/>
      <c r="BBY83"/>
      <c r="BBZ83"/>
      <c r="BCA83"/>
      <c r="BCB83"/>
      <c r="BCC83"/>
      <c r="BCD83"/>
      <c r="BCE83"/>
      <c r="BCF83"/>
      <c r="BCG83"/>
      <c r="BCH83"/>
    </row>
    <row r="84" spans="1:1438" ht="20.25" customHeight="1" x14ac:dyDescent="0.25">
      <c r="B84" s="74"/>
      <c r="C84" s="74"/>
      <c r="D84" s="74"/>
      <c r="E84" s="74"/>
      <c r="F84" s="81"/>
      <c r="G84" s="81"/>
      <c r="H84" s="81"/>
      <c r="J84" s="11"/>
      <c r="K84" s="11"/>
      <c r="L84" s="11"/>
    </row>
    <row r="85" spans="1:1438" x14ac:dyDescent="0.25">
      <c r="A85" t="s">
        <v>20</v>
      </c>
      <c r="B85" s="11">
        <f>AVERAGE(B4:B9)</f>
        <v>3.4483333333333337</v>
      </c>
      <c r="C85" s="11">
        <f>AVERAGE(C4:C9)</f>
        <v>4.7450000000000001</v>
      </c>
      <c r="D85" s="11">
        <f>AVERAGE(D4:D9)</f>
        <v>38.068333333333335</v>
      </c>
      <c r="E85" s="11"/>
      <c r="F85" s="11">
        <f>AVERAGE(F12:F40,F42:F64,F66:F71,F73:F74,F76:F78,F80,F83)</f>
        <v>3.0666356553846161</v>
      </c>
      <c r="G85" s="11">
        <f>AVERAGE(G12:G40,G42:G64,G66:G71,G73:G74,G76:G78,G80,G83)</f>
        <v>4.5408643569230778</v>
      </c>
      <c r="H85" s="11">
        <f>AVERAGE(H12:H40,H42:H64,H66:H71,H73:H74,H76:H78,H80,H83)</f>
        <v>36.267565778461538</v>
      </c>
      <c r="J85" s="11"/>
      <c r="K85" s="11"/>
      <c r="L85" s="11"/>
    </row>
    <row r="86" spans="1:1438" x14ac:dyDescent="0.25">
      <c r="A86" s="84"/>
    </row>
    <row r="87" spans="1:1438" x14ac:dyDescent="0.25">
      <c r="A87" s="82" t="s">
        <v>186</v>
      </c>
      <c r="F87" s="11">
        <f>STDEV(F12:F64,F66:F71,F73:F74,F76:F78,F80)</f>
        <v>0.14158818956902988</v>
      </c>
      <c r="G87" s="11">
        <f t="shared" ref="G87:H87" si="16">STDEV(G12:G64,G66:G71,G73:G74,G76:G78,G80)</f>
        <v>0.29966709901392596</v>
      </c>
      <c r="H87" s="11">
        <f t="shared" si="16"/>
        <v>1.5493745857629644</v>
      </c>
    </row>
    <row r="88" spans="1:1438" x14ac:dyDescent="0.25">
      <c r="D88" s="11"/>
      <c r="G88" s="11"/>
    </row>
    <row r="89" spans="1:1438" x14ac:dyDescent="0.25">
      <c r="A89" t="s">
        <v>218</v>
      </c>
      <c r="F89" s="11">
        <f>STDEV(F12:F83)</f>
        <v>0.16951857063188777</v>
      </c>
      <c r="G89" s="11">
        <f t="shared" ref="G89:H89" si="17">STDEV(G12:G83)</f>
        <v>0.37019365529411385</v>
      </c>
      <c r="H89" s="11">
        <f t="shared" si="17"/>
        <v>1.8026725710770775</v>
      </c>
    </row>
    <row r="91" spans="1:1438" x14ac:dyDescent="0.25">
      <c r="A91" s="34" t="s">
        <v>83</v>
      </c>
    </row>
    <row r="92" spans="1:1438" x14ac:dyDescent="0.25">
      <c r="A92" s="34" t="s">
        <v>82</v>
      </c>
    </row>
    <row r="93" spans="1:1438" x14ac:dyDescent="0.25">
      <c r="A93" s="60" t="s">
        <v>96</v>
      </c>
    </row>
    <row r="94" spans="1:1438" x14ac:dyDescent="0.25">
      <c r="A94" s="79" t="s">
        <v>183</v>
      </c>
    </row>
    <row r="95" spans="1:1438" x14ac:dyDescent="0.25">
      <c r="A95" s="98" t="s">
        <v>220</v>
      </c>
      <c r="B95" s="100"/>
      <c r="C95" s="100"/>
      <c r="D95" s="100"/>
      <c r="E95" s="100"/>
    </row>
    <row r="96" spans="1:1438" x14ac:dyDescent="0.25">
      <c r="A96" s="111" t="s">
        <v>221</v>
      </c>
      <c r="B96" s="110"/>
      <c r="C96" s="110"/>
      <c r="D96" s="110"/>
      <c r="E96" s="110"/>
    </row>
  </sheetData>
  <mergeCells count="1">
    <mergeCell ref="J15:L16"/>
  </mergeCells>
  <phoneticPr fontId="0" type="noConversion"/>
  <pageMargins left="0.75" right="0.75" top="1" bottom="1" header="0.5" footer="0.5"/>
  <pageSetup paperSize="9" scale="31"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07"/>
  <sheetViews>
    <sheetView zoomScale="75" zoomScaleNormal="75" zoomScaleSheetLayoutView="25" workbookViewId="0">
      <pane xSplit="2" ySplit="2" topLeftCell="BY3" activePane="bottomRight" state="frozen"/>
      <selection pane="topRight" activeCell="C1" sqref="C1"/>
      <selection pane="bottomLeft" activeCell="A3" sqref="A3"/>
      <selection pane="bottomRight" activeCell="HD32" sqref="HD32"/>
    </sheetView>
  </sheetViews>
  <sheetFormatPr defaultColWidth="7.1796875" defaultRowHeight="15" x14ac:dyDescent="0.25"/>
  <cols>
    <col min="1" max="1" width="6.90625" customWidth="1"/>
    <col min="2" max="2" width="1.453125" customWidth="1"/>
    <col min="3" max="4" width="7.1796875" customWidth="1"/>
    <col min="5" max="5" width="8.08984375" customWidth="1"/>
    <col min="6" max="6" width="1.54296875" customWidth="1"/>
    <col min="7" max="9" width="7.453125" customWidth="1"/>
    <col min="10" max="10" width="1.6328125" customWidth="1"/>
    <col min="11" max="11" width="6.6328125" customWidth="1"/>
    <col min="12" max="12" width="6.36328125" customWidth="1"/>
    <col min="13" max="13" width="7.453125" customWidth="1"/>
    <col min="14" max="14" width="2" customWidth="1"/>
    <col min="15" max="15" width="6.1796875" customWidth="1"/>
    <col min="16" max="16" width="6.36328125" customWidth="1"/>
    <col min="17" max="17" width="6.81640625" customWidth="1"/>
    <col min="18" max="18" width="1.54296875" customWidth="1"/>
    <col min="19" max="19" width="6.6328125" customWidth="1"/>
    <col min="20" max="20" width="6.36328125" customWidth="1"/>
    <col min="21" max="21" width="6.90625" customWidth="1"/>
    <col min="22" max="22" width="1.81640625" customWidth="1"/>
    <col min="23" max="23" width="5.90625" customWidth="1"/>
    <col min="24" max="24" width="7.90625" customWidth="1"/>
    <col min="25" max="25" width="7" customWidth="1"/>
    <col min="26" max="26" width="1.453125" customWidth="1"/>
    <col min="27" max="27" width="6.1796875" customWidth="1"/>
    <col min="28" max="28" width="5.54296875" style="22" customWidth="1"/>
    <col min="29" max="29" width="6.81640625" customWidth="1"/>
    <col min="30" max="30" width="1.6328125" customWidth="1"/>
    <col min="31" max="31" width="6.81640625" customWidth="1"/>
    <col min="32" max="32" width="5.54296875" customWidth="1"/>
    <col min="33" max="33" width="6.6328125" customWidth="1"/>
    <col min="34" max="34" width="2.1796875" customWidth="1"/>
    <col min="35" max="35" width="5.08984375" customWidth="1"/>
    <col min="36" max="36" width="5.81640625" customWidth="1"/>
    <col min="37" max="37" width="6.54296875" customWidth="1"/>
    <col min="38" max="38" width="2" customWidth="1"/>
    <col min="39" max="39" width="5.08984375" customWidth="1"/>
    <col min="40" max="40" width="6" customWidth="1"/>
    <col min="41" max="41" width="6.6328125" customWidth="1"/>
    <col min="42" max="42" width="2" customWidth="1"/>
    <col min="43" max="43" width="4.6328125" customWidth="1"/>
    <col min="44" max="44" width="6.1796875" customWidth="1"/>
    <col min="45" max="45" width="6.90625" customWidth="1"/>
    <col min="46" max="46" width="3.36328125" customWidth="1"/>
    <col min="47" max="47" width="5.36328125" customWidth="1"/>
    <col min="48" max="48" width="6.453125" customWidth="1"/>
    <col min="49" max="49" width="6.54296875" customWidth="1"/>
    <col min="50" max="50" width="2.08984375" customWidth="1"/>
    <col min="51" max="51" width="5.1796875" customWidth="1"/>
    <col min="52" max="52" width="6.453125" customWidth="1"/>
    <col min="53" max="53" width="7.54296875" customWidth="1"/>
    <col min="54" max="54" width="2.1796875" customWidth="1"/>
    <col min="55" max="55" width="4.54296875" customWidth="1"/>
    <col min="56" max="56" width="6.08984375" customWidth="1"/>
    <col min="57" max="57" width="6.81640625" customWidth="1"/>
    <col min="58" max="58" width="2.6328125" customWidth="1"/>
    <col min="59" max="59" width="5.1796875" customWidth="1"/>
    <col min="60" max="60" width="7.08984375" customWidth="1"/>
    <col min="61" max="61" width="8.1796875" customWidth="1"/>
    <col min="62" max="62" width="2.453125" customWidth="1"/>
    <col min="63" max="63" width="4.6328125" customWidth="1"/>
    <col min="64" max="64" width="6.08984375" customWidth="1"/>
    <col min="65" max="65" width="7.1796875" customWidth="1"/>
    <col min="66" max="66" width="3.90625" customWidth="1"/>
    <col min="67" max="67" width="5.1796875" customWidth="1"/>
    <col min="68" max="68" width="5.90625" customWidth="1"/>
    <col min="69" max="69" width="7.90625" customWidth="1"/>
    <col min="70" max="70" width="2.6328125" customWidth="1"/>
    <col min="71" max="71" width="6.08984375" customWidth="1"/>
    <col min="72" max="72" width="6.1796875" customWidth="1"/>
    <col min="73" max="73" width="6.54296875" customWidth="1"/>
    <col min="74" max="74" width="2.81640625" customWidth="1"/>
    <col min="75" max="75" width="5" customWidth="1"/>
    <col min="76" max="77" width="6.6328125" customWidth="1"/>
    <col min="78" max="78" width="2.54296875" customWidth="1"/>
    <col min="79" max="79" width="4.90625" customWidth="1"/>
    <col min="80" max="80" width="6.1796875" customWidth="1"/>
    <col min="81" max="81" width="6.54296875" customWidth="1"/>
    <col min="82" max="82" width="2.54296875" customWidth="1"/>
    <col min="83" max="83" width="4.6328125" customWidth="1"/>
    <col min="84" max="84" width="6.54296875" customWidth="1"/>
    <col min="85" max="85" width="6.6328125" customWidth="1"/>
    <col min="86" max="86" width="2.08984375" customWidth="1"/>
    <col min="87" max="87" width="6" customWidth="1"/>
    <col min="88" max="88" width="5.81640625" customWidth="1"/>
    <col min="89" max="89" width="6.6328125" customWidth="1"/>
    <col min="90" max="90" width="2.08984375" customWidth="1"/>
    <col min="91" max="91" width="5.81640625" customWidth="1"/>
    <col min="92" max="92" width="5.90625" customWidth="1"/>
    <col min="93" max="93" width="7" customWidth="1"/>
    <col min="94" max="94" width="2.1796875" customWidth="1"/>
    <col min="95" max="95" width="5.36328125" customWidth="1"/>
    <col min="96" max="96" width="5.6328125" customWidth="1"/>
    <col min="97" max="97" width="6.6328125" customWidth="1"/>
    <col min="98" max="98" width="2.453125" customWidth="1"/>
    <col min="99" max="99" width="4.36328125" customWidth="1"/>
    <col min="100" max="100" width="5.90625" customWidth="1"/>
    <col min="101" max="101" width="7.36328125" customWidth="1"/>
    <col min="102" max="102" width="2.54296875" customWidth="1"/>
    <col min="103" max="103" width="4.453125" customWidth="1"/>
    <col min="104" max="104" width="6.08984375" customWidth="1"/>
    <col min="105" max="105" width="7" customWidth="1"/>
    <col min="106" max="106" width="2.6328125" customWidth="1"/>
    <col min="107" max="107" width="4.08984375" customWidth="1"/>
    <col min="108" max="108" width="5.90625" customWidth="1"/>
    <col min="109" max="109" width="6.54296875" customWidth="1"/>
    <col min="110" max="110" width="2.81640625" customWidth="1"/>
    <col min="111" max="111" width="4.81640625" customWidth="1"/>
    <col min="112" max="112" width="5.90625" customWidth="1"/>
    <col min="113" max="113" width="6.453125" customWidth="1"/>
    <col min="114" max="114" width="3.453125" customWidth="1"/>
    <col min="115" max="115" width="4.6328125" customWidth="1"/>
    <col min="116" max="116" width="6.6328125" customWidth="1"/>
    <col min="117" max="117" width="6.36328125" customWidth="1"/>
    <col min="118" max="118" width="3.1796875" customWidth="1"/>
    <col min="119" max="119" width="5.08984375" customWidth="1"/>
    <col min="120" max="121" width="7.08984375" customWidth="1"/>
    <col min="122" max="122" width="2.90625" customWidth="1"/>
    <col min="123" max="123" width="6.6328125" customWidth="1"/>
    <col min="124" max="124" width="6.08984375" customWidth="1"/>
    <col min="125" max="125" width="5.81640625" customWidth="1"/>
    <col min="126" max="126" width="3.08984375" customWidth="1"/>
    <col min="127" max="127" width="4.54296875" customWidth="1"/>
    <col min="128" max="128" width="5.1796875" customWidth="1"/>
    <col min="129" max="129" width="5.90625" customWidth="1"/>
    <col min="130" max="130" width="3" customWidth="1"/>
    <col min="131" max="131" width="4.54296875" customWidth="1"/>
    <col min="132" max="132" width="6.453125" customWidth="1"/>
    <col min="133" max="133" width="7" customWidth="1"/>
    <col min="134" max="134" width="3.08984375" customWidth="1"/>
    <col min="135" max="135" width="5.54296875" customWidth="1"/>
    <col min="136" max="136" width="6.08984375" customWidth="1"/>
    <col min="137" max="137" width="7" customWidth="1"/>
    <col min="138" max="138" width="3" customWidth="1"/>
    <col min="139" max="139" width="5" customWidth="1"/>
    <col min="140" max="140" width="6.54296875" customWidth="1"/>
    <col min="141" max="141" width="7" customWidth="1"/>
    <col min="142" max="142" width="2.6328125" customWidth="1"/>
    <col min="143" max="143" width="5.81640625" customWidth="1"/>
    <col min="144" max="144" width="5.6328125" customWidth="1"/>
    <col min="145" max="145" width="6.90625" customWidth="1"/>
    <col min="146" max="146" width="2.81640625" customWidth="1"/>
    <col min="147" max="147" width="3.81640625" customWidth="1"/>
    <col min="148" max="148" width="5.6328125" customWidth="1"/>
    <col min="149" max="149" width="6.6328125" customWidth="1"/>
    <col min="150" max="150" width="2.81640625" customWidth="1"/>
    <col min="151" max="151" width="3.81640625" customWidth="1"/>
    <col min="152" max="152" width="5.90625" customWidth="1"/>
    <col min="153" max="153" width="6.6328125" customWidth="1"/>
    <col min="154" max="154" width="2.90625" customWidth="1"/>
    <col min="155" max="155" width="6" customWidth="1"/>
    <col min="156" max="156" width="6.54296875" customWidth="1"/>
    <col min="157" max="157" width="6.90625" customWidth="1"/>
    <col min="158" max="158" width="3.36328125" customWidth="1"/>
    <col min="159" max="160" width="5.90625" customWidth="1"/>
    <col min="161" max="161" width="6.6328125" customWidth="1"/>
    <col min="162" max="162" width="2.54296875" customWidth="1"/>
    <col min="163" max="163" width="5.81640625" customWidth="1"/>
    <col min="164" max="164" width="5.6328125" customWidth="1"/>
    <col min="165" max="165" width="6.81640625" customWidth="1"/>
    <col min="166" max="166" width="3.1796875" customWidth="1"/>
    <col min="167" max="167" width="5.08984375" customWidth="1"/>
    <col min="168" max="168" width="6.54296875" customWidth="1"/>
    <col min="169" max="169" width="6.6328125" customWidth="1"/>
    <col min="170" max="170" width="2.54296875" customWidth="1"/>
    <col min="171" max="171" width="5.54296875" customWidth="1"/>
    <col min="172" max="173" width="6.81640625" customWidth="1"/>
    <col min="174" max="174" width="2.6328125" customWidth="1"/>
    <col min="175" max="175" width="4.81640625" customWidth="1"/>
    <col min="176" max="176" width="5.90625" customWidth="1"/>
    <col min="177" max="177" width="6.6328125" customWidth="1"/>
    <col min="178" max="178" width="3.36328125" customWidth="1"/>
    <col min="179" max="179" width="4.90625" customWidth="1"/>
    <col min="180" max="180" width="6.453125" customWidth="1"/>
    <col min="181" max="181" width="6.54296875" customWidth="1"/>
    <col min="182" max="182" width="3.6328125" customWidth="1"/>
    <col min="183" max="183" width="4.81640625" customWidth="1"/>
    <col min="184" max="184" width="6.453125" customWidth="1"/>
    <col min="185" max="185" width="7.1796875" customWidth="1"/>
    <col min="186" max="186" width="2.81640625" customWidth="1"/>
    <col min="187" max="187" width="5.1796875" customWidth="1"/>
    <col min="188" max="188" width="6.453125" customWidth="1"/>
    <col min="189" max="189" width="6.6328125" customWidth="1"/>
    <col min="190" max="190" width="3.54296875" customWidth="1"/>
    <col min="191" max="191" width="5.36328125" customWidth="1"/>
    <col min="192" max="192" width="6.1796875" customWidth="1"/>
    <col min="193" max="193" width="7" customWidth="1"/>
    <col min="194" max="194" width="3.1796875" customWidth="1"/>
    <col min="195" max="195" width="4.1796875" customWidth="1"/>
    <col min="196" max="196" width="6.54296875" customWidth="1"/>
    <col min="197" max="197" width="7.1796875" customWidth="1"/>
    <col min="198" max="198" width="3.1796875" customWidth="1"/>
    <col min="199" max="199" width="5.08984375" customWidth="1"/>
    <col min="200" max="200" width="6.1796875" customWidth="1"/>
    <col min="201" max="201" width="6.54296875" customWidth="1"/>
    <col min="202" max="202" width="3.1796875" customWidth="1"/>
    <col min="203" max="203" width="5" customWidth="1"/>
    <col min="204" max="204" width="5.90625" customWidth="1"/>
    <col min="205" max="205" width="6.54296875" customWidth="1"/>
    <col min="206" max="206" width="4.08984375" customWidth="1"/>
    <col min="207" max="207" width="5.36328125" customWidth="1"/>
    <col min="208" max="208" width="5.90625" customWidth="1"/>
    <col min="209" max="209" width="6.81640625" customWidth="1"/>
    <col min="210" max="210" width="2.90625" customWidth="1"/>
    <col min="211" max="211" width="4.453125" customWidth="1"/>
    <col min="212" max="212" width="6.36328125" customWidth="1"/>
    <col min="213" max="213" width="7.1796875" customWidth="1"/>
    <col min="214" max="214" width="2.6328125" customWidth="1"/>
    <col min="215" max="215" width="4.54296875" customWidth="1"/>
    <col min="216" max="216" width="6.1796875" customWidth="1"/>
    <col min="217" max="217" width="7.08984375" customWidth="1"/>
    <col min="218" max="218" width="2.90625" customWidth="1"/>
    <col min="219" max="219" width="4.81640625" customWidth="1"/>
    <col min="220" max="220" width="5.90625" customWidth="1"/>
    <col min="221" max="221" width="6.6328125" customWidth="1"/>
    <col min="222" max="222" width="3.1796875" customWidth="1"/>
    <col min="223" max="223" width="4.08984375" customWidth="1"/>
    <col min="224" max="224" width="6.1796875" customWidth="1"/>
    <col min="225" max="225" width="7.453125" customWidth="1"/>
    <col min="226" max="226" width="2.90625" customWidth="1"/>
    <col min="227" max="227" width="4.6328125" customWidth="1"/>
    <col min="228" max="228" width="6.1796875" customWidth="1"/>
    <col min="229" max="229" width="7.1796875" customWidth="1"/>
    <col min="230" max="230" width="3.36328125" customWidth="1"/>
    <col min="231" max="231" width="4.90625" customWidth="1"/>
    <col min="232" max="232" width="5.54296875" customWidth="1"/>
    <col min="233" max="233" width="6.81640625" customWidth="1"/>
    <col min="234" max="234" width="2.81640625" customWidth="1"/>
    <col min="235" max="235" width="4.81640625" customWidth="1"/>
    <col min="236" max="236" width="5.90625" customWidth="1"/>
    <col min="237" max="237" width="6.81640625" customWidth="1"/>
    <col min="238" max="238" width="3.90625" customWidth="1"/>
    <col min="239" max="239" width="3.6328125" customWidth="1"/>
    <col min="240" max="240" width="6" customWidth="1"/>
    <col min="241" max="241" width="7.1796875" customWidth="1"/>
    <col min="242" max="242" width="3.36328125" customWidth="1"/>
    <col min="243" max="243" width="4.6328125" customWidth="1"/>
    <col min="244" max="244" width="6.1796875" customWidth="1"/>
    <col min="245" max="245" width="6.54296875" customWidth="1"/>
    <col min="246" max="246" width="3.1796875" customWidth="1"/>
    <col min="247" max="247" width="4.54296875" customWidth="1"/>
    <col min="248" max="248" width="6.1796875" customWidth="1"/>
    <col min="249" max="249" width="6.81640625" customWidth="1"/>
    <col min="250" max="250" width="3.54296875" customWidth="1"/>
    <col min="251" max="251" width="5.1796875" customWidth="1"/>
    <col min="252" max="252" width="6.08984375" customWidth="1"/>
    <col min="253" max="253" width="6.81640625" customWidth="1"/>
    <col min="254" max="255" width="8.81640625" customWidth="1"/>
  </cols>
  <sheetData>
    <row r="1" spans="1:253" x14ac:dyDescent="0.25">
      <c r="A1" s="1"/>
      <c r="B1" s="2"/>
      <c r="C1" s="170">
        <v>35501</v>
      </c>
      <c r="D1" s="170"/>
      <c r="E1" s="170"/>
      <c r="F1" s="61"/>
      <c r="G1" s="151">
        <v>35508</v>
      </c>
      <c r="H1" s="171"/>
      <c r="I1" s="171"/>
      <c r="J1" s="61"/>
      <c r="K1" s="151">
        <v>35566</v>
      </c>
      <c r="L1" s="171"/>
      <c r="M1" s="171"/>
      <c r="N1" s="61"/>
      <c r="O1" s="172">
        <v>35612</v>
      </c>
      <c r="P1" s="171"/>
      <c r="Q1" s="171"/>
      <c r="R1" s="61"/>
      <c r="S1" s="171" t="s">
        <v>0</v>
      </c>
      <c r="T1" s="171"/>
      <c r="U1" s="171"/>
      <c r="V1" s="61"/>
      <c r="W1" s="151" t="s">
        <v>1</v>
      </c>
      <c r="X1" s="151"/>
      <c r="Y1" s="151"/>
      <c r="Z1" s="34"/>
      <c r="AA1" s="173">
        <v>35857</v>
      </c>
      <c r="AB1" s="174"/>
      <c r="AC1" s="174"/>
      <c r="AD1" s="34"/>
      <c r="AE1" s="151">
        <v>35877</v>
      </c>
      <c r="AF1" s="171"/>
      <c r="AG1" s="171"/>
      <c r="AI1" s="153">
        <v>35976</v>
      </c>
      <c r="AJ1" s="155"/>
      <c r="AK1" s="155"/>
      <c r="AM1" s="153">
        <v>36046</v>
      </c>
      <c r="AN1" s="155"/>
      <c r="AO1" s="155"/>
      <c r="AQ1" s="153">
        <v>36061</v>
      </c>
      <c r="AR1" s="155"/>
      <c r="AS1" s="155"/>
      <c r="AU1" s="153" t="s">
        <v>27</v>
      </c>
      <c r="AV1" s="155"/>
      <c r="AW1" s="155"/>
      <c r="AY1" s="153">
        <v>36151</v>
      </c>
      <c r="AZ1" s="155"/>
      <c r="BA1" s="155"/>
      <c r="BC1" s="153" t="s">
        <v>28</v>
      </c>
      <c r="BD1" s="155"/>
      <c r="BE1" s="155"/>
      <c r="BG1" s="153">
        <v>36230</v>
      </c>
      <c r="BH1" s="155"/>
      <c r="BI1" s="155"/>
      <c r="BK1" s="153">
        <v>36334</v>
      </c>
      <c r="BL1" s="155"/>
      <c r="BM1" s="155"/>
      <c r="BO1" s="153">
        <v>36420</v>
      </c>
      <c r="BP1" s="155"/>
      <c r="BQ1" s="155"/>
      <c r="BS1" s="153">
        <v>36453</v>
      </c>
      <c r="BT1" s="155"/>
      <c r="BU1" s="155"/>
      <c r="BW1" s="153">
        <v>36455</v>
      </c>
      <c r="BX1" s="155"/>
      <c r="BY1" s="155"/>
      <c r="CA1" s="153" t="s">
        <v>45</v>
      </c>
      <c r="CB1" s="155"/>
      <c r="CC1" s="155"/>
      <c r="CE1" s="153" t="s">
        <v>46</v>
      </c>
      <c r="CF1" s="155"/>
      <c r="CG1" s="155"/>
      <c r="CI1" s="153" t="s">
        <v>49</v>
      </c>
      <c r="CJ1" s="155"/>
      <c r="CK1" s="155"/>
      <c r="CM1" s="153" t="s">
        <v>50</v>
      </c>
      <c r="CN1" s="155"/>
      <c r="CO1" s="155"/>
      <c r="CQ1" s="153" t="s">
        <v>54</v>
      </c>
      <c r="CR1" s="155"/>
      <c r="CS1" s="155"/>
      <c r="CU1" s="153" t="s">
        <v>55</v>
      </c>
      <c r="CV1" s="155"/>
      <c r="CW1" s="155"/>
      <c r="CY1" s="153" t="s">
        <v>56</v>
      </c>
      <c r="CZ1" s="155"/>
      <c r="DA1" s="155"/>
      <c r="DC1" s="153" t="s">
        <v>58</v>
      </c>
      <c r="DD1" s="155"/>
      <c r="DE1" s="155"/>
      <c r="DG1" s="153" t="s">
        <v>59</v>
      </c>
      <c r="DH1" s="155"/>
      <c r="DI1" s="155"/>
      <c r="DK1" s="153" t="s">
        <v>62</v>
      </c>
      <c r="DL1" s="155"/>
      <c r="DM1" s="155"/>
      <c r="DO1" s="153" t="s">
        <v>65</v>
      </c>
      <c r="DP1" s="155"/>
      <c r="DQ1" s="155"/>
      <c r="DS1" s="151" t="s">
        <v>66</v>
      </c>
      <c r="DT1" s="152"/>
      <c r="DU1" s="152"/>
      <c r="DV1" s="34"/>
      <c r="DW1" s="151" t="s">
        <v>66</v>
      </c>
      <c r="DX1" s="152"/>
      <c r="DY1" s="152"/>
      <c r="DZ1" s="34"/>
      <c r="EA1" s="151" t="s">
        <v>66</v>
      </c>
      <c r="EB1" s="152"/>
      <c r="EC1" s="152"/>
      <c r="ED1" s="33"/>
      <c r="EE1" s="151" t="s">
        <v>66</v>
      </c>
      <c r="EF1" s="152"/>
      <c r="EG1" s="152"/>
      <c r="EI1" s="187" t="s">
        <v>70</v>
      </c>
      <c r="EJ1" s="188"/>
      <c r="EK1" s="188"/>
      <c r="EL1" s="40"/>
      <c r="EM1" s="187" t="s">
        <v>70</v>
      </c>
      <c r="EN1" s="188"/>
      <c r="EO1" s="188"/>
      <c r="EP1" s="31"/>
      <c r="EQ1" s="156" t="s">
        <v>79</v>
      </c>
      <c r="ER1" s="157"/>
      <c r="ES1" s="157"/>
      <c r="ET1" s="49"/>
      <c r="EU1" s="156" t="s">
        <v>79</v>
      </c>
      <c r="EV1" s="157"/>
      <c r="EW1" s="157"/>
      <c r="EX1" s="31"/>
      <c r="EY1" s="185" t="s">
        <v>72</v>
      </c>
      <c r="EZ1" s="186"/>
      <c r="FA1" s="186"/>
      <c r="FB1" s="35"/>
      <c r="FC1" s="185" t="s">
        <v>72</v>
      </c>
      <c r="FD1" s="186"/>
      <c r="FE1" s="186"/>
      <c r="FG1" s="158" t="s">
        <v>74</v>
      </c>
      <c r="FH1" s="159"/>
      <c r="FI1" s="159"/>
      <c r="FK1" s="158" t="s">
        <v>74</v>
      </c>
      <c r="FL1" s="159"/>
      <c r="FM1" s="159"/>
      <c r="FO1" s="153" t="s">
        <v>85</v>
      </c>
      <c r="FP1" s="154"/>
      <c r="FQ1" s="154"/>
      <c r="FS1" s="153" t="s">
        <v>87</v>
      </c>
      <c r="FT1" s="154"/>
      <c r="FU1" s="154"/>
      <c r="FW1" s="153" t="s">
        <v>90</v>
      </c>
      <c r="FX1" s="154"/>
      <c r="FY1" s="154"/>
      <c r="GA1" s="153" t="s">
        <v>94</v>
      </c>
      <c r="GB1" s="154"/>
      <c r="GC1" s="154"/>
      <c r="GE1" s="153" t="s">
        <v>97</v>
      </c>
      <c r="GF1" s="154"/>
      <c r="GG1" s="154"/>
      <c r="GI1" s="153" t="s">
        <v>99</v>
      </c>
      <c r="GJ1" s="154"/>
      <c r="GK1" s="154"/>
      <c r="GM1" s="153" t="s">
        <v>105</v>
      </c>
      <c r="GN1" s="154"/>
      <c r="GO1" s="154"/>
      <c r="GQ1" s="153" t="s">
        <v>106</v>
      </c>
      <c r="GR1" s="154"/>
      <c r="GS1" s="154"/>
      <c r="GU1" s="151" t="s">
        <v>109</v>
      </c>
      <c r="GV1" s="152"/>
      <c r="GW1" s="152"/>
      <c r="GY1" s="153" t="s">
        <v>115</v>
      </c>
      <c r="GZ1" s="154"/>
      <c r="HA1" s="154"/>
      <c r="HC1" s="153" t="s">
        <v>119</v>
      </c>
      <c r="HD1" s="154"/>
      <c r="HE1" s="154"/>
      <c r="HG1" s="153" t="s">
        <v>120</v>
      </c>
      <c r="HH1" s="154"/>
      <c r="HI1" s="154"/>
      <c r="HK1" s="153" t="s">
        <v>121</v>
      </c>
      <c r="HL1" s="154"/>
      <c r="HM1" s="154"/>
      <c r="HO1" s="153" t="s">
        <v>126</v>
      </c>
      <c r="HP1" s="154"/>
      <c r="HQ1" s="154"/>
      <c r="HS1" s="153" t="s">
        <v>128</v>
      </c>
      <c r="HT1" s="154"/>
      <c r="HU1" s="154"/>
      <c r="HW1" s="153" t="s">
        <v>131</v>
      </c>
      <c r="HX1" s="154"/>
      <c r="HY1" s="154"/>
      <c r="IA1" s="153" t="s">
        <v>133</v>
      </c>
      <c r="IB1" s="154"/>
      <c r="IC1" s="154"/>
      <c r="IE1" s="153" t="s">
        <v>134</v>
      </c>
      <c r="IF1" s="154"/>
      <c r="IG1" s="154"/>
      <c r="II1" s="153" t="s">
        <v>136</v>
      </c>
      <c r="IJ1" s="154"/>
      <c r="IK1" s="154"/>
      <c r="IM1" s="153" t="s">
        <v>139</v>
      </c>
      <c r="IN1" s="154"/>
      <c r="IO1" s="154"/>
      <c r="IQ1" s="153" t="s">
        <v>140</v>
      </c>
      <c r="IR1" s="154"/>
      <c r="IS1" s="154"/>
    </row>
    <row r="2" spans="1:253" ht="26.4" x14ac:dyDescent="0.25">
      <c r="A2" s="3" t="s">
        <v>89</v>
      </c>
      <c r="B2" s="2"/>
      <c r="C2" s="62" t="s">
        <v>2</v>
      </c>
      <c r="D2" s="62" t="s">
        <v>3</v>
      </c>
      <c r="E2" s="62" t="s">
        <v>4</v>
      </c>
      <c r="F2" s="63"/>
      <c r="G2" s="62" t="s">
        <v>2</v>
      </c>
      <c r="H2" s="62" t="s">
        <v>3</v>
      </c>
      <c r="I2" s="62" t="s">
        <v>4</v>
      </c>
      <c r="J2" s="63"/>
      <c r="K2" s="62" t="s">
        <v>5</v>
      </c>
      <c r="L2" s="62" t="s">
        <v>3</v>
      </c>
      <c r="M2" s="62" t="s">
        <v>6</v>
      </c>
      <c r="N2" s="63"/>
      <c r="O2" s="62" t="s">
        <v>2</v>
      </c>
      <c r="P2" s="62" t="s">
        <v>3</v>
      </c>
      <c r="Q2" s="62" t="s">
        <v>4</v>
      </c>
      <c r="R2" s="63"/>
      <c r="S2" s="62" t="s">
        <v>7</v>
      </c>
      <c r="T2" s="62" t="s">
        <v>3</v>
      </c>
      <c r="U2" s="62" t="s">
        <v>4</v>
      </c>
      <c r="V2" s="63"/>
      <c r="W2" s="62" t="s">
        <v>5</v>
      </c>
      <c r="X2" s="62" t="s">
        <v>3</v>
      </c>
      <c r="Y2" s="62" t="s">
        <v>4</v>
      </c>
      <c r="Z2" s="34"/>
      <c r="AA2" s="63" t="s">
        <v>10</v>
      </c>
      <c r="AB2" s="63" t="s">
        <v>3</v>
      </c>
      <c r="AC2" s="63" t="s">
        <v>4</v>
      </c>
      <c r="AD2" s="34"/>
      <c r="AE2" s="63" t="s">
        <v>10</v>
      </c>
      <c r="AF2" s="63" t="s">
        <v>3</v>
      </c>
      <c r="AG2" s="63" t="s">
        <v>4</v>
      </c>
      <c r="AI2" s="7" t="s">
        <v>10</v>
      </c>
      <c r="AJ2" s="7" t="s">
        <v>3</v>
      </c>
      <c r="AK2" s="7" t="s">
        <v>4</v>
      </c>
      <c r="AM2" s="7" t="s">
        <v>10</v>
      </c>
      <c r="AN2" s="7" t="s">
        <v>3</v>
      </c>
      <c r="AO2" s="7" t="s">
        <v>4</v>
      </c>
      <c r="AQ2" s="7" t="s">
        <v>10</v>
      </c>
      <c r="AR2" s="7" t="s">
        <v>3</v>
      </c>
      <c r="AS2" s="7" t="s">
        <v>4</v>
      </c>
      <c r="AU2" s="7" t="s">
        <v>10</v>
      </c>
      <c r="AV2" s="7" t="s">
        <v>3</v>
      </c>
      <c r="AW2" s="7" t="s">
        <v>4</v>
      </c>
      <c r="AY2" s="7" t="s">
        <v>10</v>
      </c>
      <c r="AZ2" s="7" t="s">
        <v>3</v>
      </c>
      <c r="BA2" s="7" t="s">
        <v>4</v>
      </c>
      <c r="BC2" s="7" t="s">
        <v>10</v>
      </c>
      <c r="BD2" s="7" t="s">
        <v>3</v>
      </c>
      <c r="BE2" s="7" t="s">
        <v>4</v>
      </c>
      <c r="BG2" s="7" t="s">
        <v>10</v>
      </c>
      <c r="BH2" s="7" t="s">
        <v>3</v>
      </c>
      <c r="BI2" s="7" t="s">
        <v>4</v>
      </c>
      <c r="BK2" s="7" t="s">
        <v>10</v>
      </c>
      <c r="BL2" s="7" t="s">
        <v>3</v>
      </c>
      <c r="BM2" s="7" t="s">
        <v>4</v>
      </c>
      <c r="BO2" s="7" t="s">
        <v>10</v>
      </c>
      <c r="BP2" s="7" t="s">
        <v>3</v>
      </c>
      <c r="BQ2" s="7" t="s">
        <v>4</v>
      </c>
      <c r="BS2" s="7" t="s">
        <v>10</v>
      </c>
      <c r="BT2" s="7" t="s">
        <v>3</v>
      </c>
      <c r="BU2" s="7" t="s">
        <v>4</v>
      </c>
      <c r="BW2" s="7" t="s">
        <v>10</v>
      </c>
      <c r="BX2" s="7" t="s">
        <v>3</v>
      </c>
      <c r="BY2" s="7" t="s">
        <v>4</v>
      </c>
      <c r="CA2" s="7" t="s">
        <v>10</v>
      </c>
      <c r="CB2" s="7" t="s">
        <v>3</v>
      </c>
      <c r="CC2" s="7" t="s">
        <v>4</v>
      </c>
      <c r="CE2" s="7" t="s">
        <v>10</v>
      </c>
      <c r="CF2" s="7" t="s">
        <v>3</v>
      </c>
      <c r="CG2" s="7" t="s">
        <v>4</v>
      </c>
      <c r="CI2" s="7" t="s">
        <v>10</v>
      </c>
      <c r="CJ2" s="7" t="s">
        <v>3</v>
      </c>
      <c r="CK2" s="7" t="s">
        <v>4</v>
      </c>
      <c r="CM2" s="7" t="s">
        <v>10</v>
      </c>
      <c r="CN2" s="7" t="s">
        <v>3</v>
      </c>
      <c r="CO2" s="7" t="s">
        <v>4</v>
      </c>
      <c r="CQ2" s="7" t="s">
        <v>10</v>
      </c>
      <c r="CR2" s="7" t="s">
        <v>3</v>
      </c>
      <c r="CS2" s="7" t="s">
        <v>4</v>
      </c>
      <c r="CU2" s="7" t="s">
        <v>10</v>
      </c>
      <c r="CV2" s="7" t="s">
        <v>3</v>
      </c>
      <c r="CW2" s="7" t="s">
        <v>4</v>
      </c>
      <c r="CY2" s="7" t="s">
        <v>10</v>
      </c>
      <c r="CZ2" s="7" t="s">
        <v>3</v>
      </c>
      <c r="DA2" s="7" t="s">
        <v>4</v>
      </c>
      <c r="DC2" s="7" t="s">
        <v>10</v>
      </c>
      <c r="DD2" s="7" t="s">
        <v>3</v>
      </c>
      <c r="DE2" s="7" t="s">
        <v>4</v>
      </c>
      <c r="DG2" s="7" t="s">
        <v>10</v>
      </c>
      <c r="DH2" s="7" t="s">
        <v>3</v>
      </c>
      <c r="DI2" s="7" t="s">
        <v>4</v>
      </c>
      <c r="DK2" s="7" t="s">
        <v>10</v>
      </c>
      <c r="DL2" s="7" t="s">
        <v>3</v>
      </c>
      <c r="DM2" s="7" t="s">
        <v>4</v>
      </c>
      <c r="DO2" s="7" t="s">
        <v>10</v>
      </c>
      <c r="DP2" s="7" t="s">
        <v>3</v>
      </c>
      <c r="DQ2" s="7" t="s">
        <v>4</v>
      </c>
      <c r="DS2" s="7" t="s">
        <v>10</v>
      </c>
      <c r="DT2" s="7" t="s">
        <v>3</v>
      </c>
      <c r="DU2" s="7" t="s">
        <v>4</v>
      </c>
      <c r="DW2" s="7" t="s">
        <v>10</v>
      </c>
      <c r="DX2" s="7" t="s">
        <v>3</v>
      </c>
      <c r="DY2" s="7" t="s">
        <v>4</v>
      </c>
      <c r="EA2" s="7" t="s">
        <v>10</v>
      </c>
      <c r="EB2" s="7" t="s">
        <v>3</v>
      </c>
      <c r="EC2" s="7" t="s">
        <v>4</v>
      </c>
      <c r="ED2" s="7"/>
      <c r="EE2" s="7" t="s">
        <v>10</v>
      </c>
      <c r="EF2" s="7" t="s">
        <v>3</v>
      </c>
      <c r="EG2" s="7" t="s">
        <v>4</v>
      </c>
      <c r="EI2" s="7" t="s">
        <v>10</v>
      </c>
      <c r="EJ2" s="7" t="s">
        <v>3</v>
      </c>
      <c r="EK2" s="7" t="s">
        <v>4</v>
      </c>
      <c r="EL2" s="7"/>
      <c r="EM2" s="7" t="s">
        <v>10</v>
      </c>
      <c r="EN2" s="7" t="s">
        <v>3</v>
      </c>
      <c r="EO2" s="7" t="s">
        <v>4</v>
      </c>
      <c r="EP2" s="7"/>
      <c r="EQ2" s="7" t="s">
        <v>10</v>
      </c>
      <c r="ER2" s="7" t="s">
        <v>3</v>
      </c>
      <c r="ES2" s="7" t="s">
        <v>4</v>
      </c>
      <c r="ET2" s="7"/>
      <c r="EU2" s="7" t="s">
        <v>10</v>
      </c>
      <c r="EV2" s="7" t="s">
        <v>3</v>
      </c>
      <c r="EW2" s="7" t="s">
        <v>4</v>
      </c>
      <c r="EX2" s="7"/>
      <c r="EY2" s="7" t="s">
        <v>10</v>
      </c>
      <c r="EZ2" s="7" t="s">
        <v>3</v>
      </c>
      <c r="FA2" s="7" t="s">
        <v>4</v>
      </c>
      <c r="FC2" s="7" t="s">
        <v>10</v>
      </c>
      <c r="FD2" s="7" t="s">
        <v>3</v>
      </c>
      <c r="FE2" s="7" t="s">
        <v>4</v>
      </c>
      <c r="FG2" s="7" t="s">
        <v>10</v>
      </c>
      <c r="FH2" s="7" t="s">
        <v>3</v>
      </c>
      <c r="FI2" s="7" t="s">
        <v>4</v>
      </c>
      <c r="FK2" s="7" t="s">
        <v>10</v>
      </c>
      <c r="FL2" s="7" t="s">
        <v>3</v>
      </c>
      <c r="FM2" s="7" t="s">
        <v>4</v>
      </c>
      <c r="FO2" s="7" t="s">
        <v>10</v>
      </c>
      <c r="FP2" s="7" t="s">
        <v>3</v>
      </c>
      <c r="FQ2" s="7" t="s">
        <v>4</v>
      </c>
      <c r="FS2" s="7" t="s">
        <v>10</v>
      </c>
      <c r="FT2" s="7" t="s">
        <v>3</v>
      </c>
      <c r="FU2" s="7" t="s">
        <v>4</v>
      </c>
      <c r="FW2" s="7" t="s">
        <v>10</v>
      </c>
      <c r="FX2" s="7" t="s">
        <v>3</v>
      </c>
      <c r="FY2" s="7" t="s">
        <v>4</v>
      </c>
      <c r="GA2" s="7" t="s">
        <v>10</v>
      </c>
      <c r="GB2" s="7" t="s">
        <v>3</v>
      </c>
      <c r="GC2" s="7" t="s">
        <v>4</v>
      </c>
      <c r="GE2" s="7" t="s">
        <v>10</v>
      </c>
      <c r="GF2" s="7" t="s">
        <v>3</v>
      </c>
      <c r="GG2" s="7" t="s">
        <v>4</v>
      </c>
      <c r="GI2" s="7" t="s">
        <v>10</v>
      </c>
      <c r="GJ2" s="7" t="s">
        <v>3</v>
      </c>
      <c r="GK2" s="7" t="s">
        <v>4</v>
      </c>
      <c r="GM2" s="7" t="s">
        <v>10</v>
      </c>
      <c r="GN2" s="7" t="s">
        <v>3</v>
      </c>
      <c r="GO2" s="7" t="s">
        <v>4</v>
      </c>
      <c r="GQ2" s="7" t="s">
        <v>10</v>
      </c>
      <c r="GR2" s="7" t="s">
        <v>3</v>
      </c>
      <c r="GS2" s="7" t="s">
        <v>4</v>
      </c>
      <c r="GU2" s="7" t="s">
        <v>10</v>
      </c>
      <c r="GV2" s="7" t="s">
        <v>3</v>
      </c>
      <c r="GW2" s="7" t="s">
        <v>4</v>
      </c>
      <c r="GY2" s="7" t="s">
        <v>10</v>
      </c>
      <c r="GZ2" s="7" t="s">
        <v>3</v>
      </c>
      <c r="HA2" s="7" t="s">
        <v>4</v>
      </c>
      <c r="HC2" s="7" t="s">
        <v>10</v>
      </c>
      <c r="HD2" s="7" t="s">
        <v>3</v>
      </c>
      <c r="HE2" s="7" t="s">
        <v>4</v>
      </c>
      <c r="HG2" s="7" t="s">
        <v>10</v>
      </c>
      <c r="HH2" s="7" t="s">
        <v>3</v>
      </c>
      <c r="HI2" s="7" t="s">
        <v>4</v>
      </c>
      <c r="HK2" s="7" t="s">
        <v>10</v>
      </c>
      <c r="HL2" s="7" t="s">
        <v>3</v>
      </c>
      <c r="HM2" s="7" t="s">
        <v>4</v>
      </c>
      <c r="HO2" s="7" t="s">
        <v>10</v>
      </c>
      <c r="HP2" s="7" t="s">
        <v>3</v>
      </c>
      <c r="HQ2" s="7" t="s">
        <v>4</v>
      </c>
      <c r="HS2" s="7" t="s">
        <v>10</v>
      </c>
      <c r="HT2" s="7" t="s">
        <v>3</v>
      </c>
      <c r="HU2" s="7" t="s">
        <v>4</v>
      </c>
      <c r="HW2" s="7" t="s">
        <v>10</v>
      </c>
      <c r="HX2" s="7" t="s">
        <v>3</v>
      </c>
      <c r="HY2" s="7" t="s">
        <v>4</v>
      </c>
      <c r="IA2" s="7" t="s">
        <v>10</v>
      </c>
      <c r="IB2" s="7" t="s">
        <v>3</v>
      </c>
      <c r="IC2" s="7" t="s">
        <v>4</v>
      </c>
      <c r="IE2" s="7" t="s">
        <v>10</v>
      </c>
      <c r="IF2" s="7" t="s">
        <v>3</v>
      </c>
      <c r="IG2" s="7" t="s">
        <v>4</v>
      </c>
      <c r="II2" s="7" t="s">
        <v>10</v>
      </c>
      <c r="IJ2" s="7" t="s">
        <v>3</v>
      </c>
      <c r="IK2" s="7" t="s">
        <v>4</v>
      </c>
      <c r="IM2" s="7" t="s">
        <v>10</v>
      </c>
      <c r="IN2" s="7" t="s">
        <v>3</v>
      </c>
      <c r="IO2" s="7" t="s">
        <v>4</v>
      </c>
      <c r="IQ2" s="7" t="s">
        <v>10</v>
      </c>
      <c r="IR2" s="7" t="s">
        <v>3</v>
      </c>
      <c r="IS2" s="7" t="s">
        <v>4</v>
      </c>
    </row>
    <row r="3" spans="1:253" x14ac:dyDescent="0.25">
      <c r="A3" s="3"/>
      <c r="B3" s="2"/>
      <c r="C3" s="4"/>
      <c r="D3" s="4"/>
      <c r="E3" s="4"/>
      <c r="F3" s="3"/>
      <c r="G3" s="4"/>
      <c r="H3" s="4"/>
      <c r="I3" s="4"/>
      <c r="J3" s="3"/>
      <c r="K3" s="3"/>
      <c r="L3" s="3"/>
      <c r="M3" s="3"/>
      <c r="N3" s="3"/>
      <c r="O3" s="4"/>
      <c r="P3" s="4"/>
      <c r="Q3" s="4"/>
      <c r="R3" s="3"/>
      <c r="S3" s="4"/>
      <c r="T3" s="4"/>
      <c r="U3" s="4"/>
      <c r="V3" s="3"/>
      <c r="W3" s="3"/>
      <c r="X3" s="3"/>
      <c r="Y3" s="3"/>
    </row>
    <row r="4" spans="1:253" x14ac:dyDescent="0.25">
      <c r="A4" s="3"/>
      <c r="B4" s="2"/>
      <c r="C4" s="2"/>
      <c r="D4" s="2"/>
      <c r="E4" s="4"/>
      <c r="F4" s="3"/>
      <c r="G4" s="4"/>
      <c r="H4" s="4"/>
      <c r="I4" s="4"/>
      <c r="J4" s="3"/>
      <c r="K4" s="3"/>
      <c r="L4" s="3"/>
      <c r="M4" s="3"/>
      <c r="N4" s="3"/>
      <c r="O4" s="4"/>
      <c r="P4" s="4"/>
      <c r="Q4" s="4"/>
      <c r="R4" s="3"/>
      <c r="S4" s="5"/>
      <c r="T4" s="5"/>
      <c r="U4" s="5"/>
      <c r="V4" s="3"/>
      <c r="W4" s="3"/>
      <c r="X4" s="3"/>
      <c r="Y4" s="3"/>
      <c r="DS4" t="s">
        <v>101</v>
      </c>
      <c r="DW4" t="s">
        <v>102</v>
      </c>
      <c r="EA4" t="s">
        <v>76</v>
      </c>
      <c r="EE4" t="s">
        <v>77</v>
      </c>
      <c r="EI4" t="s">
        <v>101</v>
      </c>
      <c r="EM4" t="s">
        <v>78</v>
      </c>
      <c r="EQ4" t="s">
        <v>78</v>
      </c>
      <c r="EU4" t="s">
        <v>76</v>
      </c>
      <c r="EY4" t="s">
        <v>78</v>
      </c>
      <c r="FC4" t="s">
        <v>76</v>
      </c>
      <c r="FG4" t="s">
        <v>76</v>
      </c>
      <c r="FK4" t="s">
        <v>78</v>
      </c>
      <c r="FO4" t="s">
        <v>78</v>
      </c>
      <c r="FS4" t="s">
        <v>78</v>
      </c>
      <c r="FW4" t="s">
        <v>78</v>
      </c>
      <c r="GA4" t="s">
        <v>78</v>
      </c>
      <c r="GE4" t="s">
        <v>78</v>
      </c>
      <c r="GI4" t="s">
        <v>103</v>
      </c>
      <c r="GM4" t="s">
        <v>103</v>
      </c>
      <c r="GQ4" t="s">
        <v>103</v>
      </c>
      <c r="GU4" t="s">
        <v>103</v>
      </c>
      <c r="GY4" t="s">
        <v>103</v>
      </c>
      <c r="HC4" t="s">
        <v>103</v>
      </c>
      <c r="HG4" t="s">
        <v>103</v>
      </c>
      <c r="HK4" t="s">
        <v>103</v>
      </c>
      <c r="HO4" t="s">
        <v>103</v>
      </c>
      <c r="HS4" t="s">
        <v>103</v>
      </c>
      <c r="HW4" t="s">
        <v>103</v>
      </c>
      <c r="IA4" t="s">
        <v>103</v>
      </c>
      <c r="IE4" t="s">
        <v>103</v>
      </c>
      <c r="II4" t="s">
        <v>103</v>
      </c>
      <c r="IM4" t="s">
        <v>103</v>
      </c>
      <c r="IQ4" t="s">
        <v>103</v>
      </c>
    </row>
    <row r="5" spans="1:253" x14ac:dyDescent="0.25">
      <c r="A5" s="2"/>
      <c r="B5" s="2"/>
      <c r="C5" s="6"/>
      <c r="D5" s="6"/>
      <c r="E5" s="6"/>
      <c r="F5" s="2"/>
      <c r="G5" s="5"/>
      <c r="H5" s="5"/>
      <c r="I5" s="4"/>
      <c r="J5" s="2"/>
      <c r="K5" s="2"/>
      <c r="L5" s="2"/>
      <c r="M5" s="2"/>
      <c r="N5" s="2"/>
      <c r="O5" s="2"/>
      <c r="P5" s="2"/>
      <c r="Q5" s="4"/>
      <c r="R5" s="2"/>
      <c r="S5" s="5"/>
      <c r="T5" s="5"/>
      <c r="U5" s="5"/>
      <c r="V5" s="2"/>
      <c r="W5" s="2"/>
      <c r="X5" s="2"/>
      <c r="Y5" s="2"/>
    </row>
    <row r="6" spans="1:253" x14ac:dyDescent="0.25">
      <c r="A6" s="2">
        <v>4</v>
      </c>
      <c r="B6" s="2"/>
      <c r="C6" s="14">
        <v>5.56</v>
      </c>
      <c r="D6" s="14">
        <v>7.02</v>
      </c>
      <c r="E6" s="14">
        <v>66.42</v>
      </c>
      <c r="F6" s="15"/>
      <c r="G6" s="15">
        <v>5.13</v>
      </c>
      <c r="H6" s="15">
        <v>6.15</v>
      </c>
      <c r="I6" s="15">
        <v>59.08</v>
      </c>
      <c r="J6" s="15"/>
      <c r="K6" s="15">
        <v>4.6256085994023231</v>
      </c>
      <c r="L6" s="15">
        <v>7.7899515916944386</v>
      </c>
      <c r="M6" s="15">
        <v>50.652864190073551</v>
      </c>
      <c r="N6" s="15"/>
      <c r="O6" s="15">
        <v>5.15</v>
      </c>
      <c r="P6" s="15">
        <v>8.84</v>
      </c>
      <c r="Q6" s="15">
        <v>51.95</v>
      </c>
      <c r="R6" s="15"/>
      <c r="S6" s="15">
        <v>4.986522277934812</v>
      </c>
      <c r="T6" s="15">
        <v>7.510092128455609</v>
      </c>
      <c r="U6" s="15">
        <v>62</v>
      </c>
      <c r="V6" s="15"/>
      <c r="W6" s="15">
        <v>5.17</v>
      </c>
      <c r="X6" s="15">
        <v>6.7</v>
      </c>
      <c r="Y6" s="15">
        <v>50.15</v>
      </c>
      <c r="Z6" s="16"/>
      <c r="AA6" s="15">
        <v>4.7</v>
      </c>
      <c r="AB6" s="23">
        <v>9.01</v>
      </c>
      <c r="AC6" s="15">
        <v>54.25</v>
      </c>
      <c r="AD6" s="16"/>
      <c r="AE6" s="15">
        <v>4.93</v>
      </c>
      <c r="AF6" s="21">
        <v>6.23</v>
      </c>
      <c r="AG6" s="21">
        <v>54.59</v>
      </c>
      <c r="AH6" s="29"/>
      <c r="AI6" s="21">
        <v>4.6900000000000004</v>
      </c>
      <c r="AJ6" s="21">
        <v>7.08</v>
      </c>
      <c r="AK6" s="21">
        <v>48.07</v>
      </c>
      <c r="AL6" s="29"/>
      <c r="AM6" s="21">
        <v>4.83</v>
      </c>
      <c r="AN6" s="21">
        <v>7.04</v>
      </c>
      <c r="AO6" s="21">
        <v>44.71</v>
      </c>
      <c r="AP6" s="29"/>
      <c r="AQ6" s="21">
        <v>4.7300000000000004</v>
      </c>
      <c r="AR6" s="21">
        <v>7.12</v>
      </c>
      <c r="AS6" s="21">
        <v>45.32</v>
      </c>
      <c r="AT6" s="29"/>
      <c r="AU6" s="21">
        <v>4.5</v>
      </c>
      <c r="AV6" s="21">
        <v>7.4</v>
      </c>
      <c r="AW6" s="21">
        <v>48.8</v>
      </c>
      <c r="AX6" s="29"/>
      <c r="AY6" s="21">
        <v>4.63</v>
      </c>
      <c r="AZ6" s="21">
        <v>7.32</v>
      </c>
      <c r="BA6" s="21">
        <v>53</v>
      </c>
      <c r="BB6" s="21"/>
      <c r="BC6" s="21">
        <v>4.7</v>
      </c>
      <c r="BD6" s="21">
        <v>6.5</v>
      </c>
      <c r="BE6" s="21">
        <v>44.9</v>
      </c>
      <c r="BF6" s="29"/>
      <c r="BG6" s="21">
        <v>4.7</v>
      </c>
      <c r="BH6" s="21">
        <v>7.77</v>
      </c>
      <c r="BI6" s="21">
        <v>48.41</v>
      </c>
      <c r="BJ6" s="29"/>
      <c r="BK6" s="21">
        <v>4.41</v>
      </c>
      <c r="BL6" s="21">
        <v>5.09</v>
      </c>
      <c r="BM6" s="21">
        <v>51.46</v>
      </c>
      <c r="BN6" s="29"/>
      <c r="BO6" s="21">
        <v>4.37</v>
      </c>
      <c r="BP6" s="21">
        <v>7.04</v>
      </c>
      <c r="BQ6" s="21">
        <v>48.81</v>
      </c>
      <c r="BR6" s="29"/>
      <c r="BS6" s="21">
        <v>4.46</v>
      </c>
      <c r="BT6" s="21">
        <v>6.87</v>
      </c>
      <c r="BU6" s="21">
        <v>51.08</v>
      </c>
      <c r="BV6" s="29"/>
      <c r="BW6" s="21">
        <v>4.68</v>
      </c>
      <c r="BX6" s="21">
        <v>6.35</v>
      </c>
      <c r="BY6" s="21">
        <v>51.96</v>
      </c>
      <c r="BZ6" s="29"/>
      <c r="CA6" s="21">
        <v>4.79</v>
      </c>
      <c r="CB6" s="21">
        <v>7.76</v>
      </c>
      <c r="CC6" s="21">
        <v>46.97</v>
      </c>
      <c r="CD6" s="29"/>
      <c r="CE6" s="21">
        <v>4.5999999999999996</v>
      </c>
      <c r="CF6" s="21">
        <v>6.7</v>
      </c>
      <c r="CG6" s="21">
        <v>52</v>
      </c>
      <c r="CH6" s="29"/>
      <c r="CI6" s="21">
        <v>4.3499999999999996</v>
      </c>
      <c r="CJ6" s="21">
        <v>7.43</v>
      </c>
      <c r="CK6" s="21">
        <v>48.67</v>
      </c>
      <c r="CL6" s="21"/>
      <c r="CM6" s="21">
        <v>4.38</v>
      </c>
      <c r="CN6" s="21">
        <v>5.62</v>
      </c>
      <c r="CO6" s="21">
        <v>48.04</v>
      </c>
      <c r="CP6" s="29"/>
      <c r="CQ6" s="21">
        <v>4.8499999999999996</v>
      </c>
      <c r="CR6" s="21">
        <v>5.59</v>
      </c>
      <c r="CS6" s="21">
        <v>50.48</v>
      </c>
      <c r="CT6" s="29"/>
      <c r="CU6" s="21">
        <v>4.4800000000000004</v>
      </c>
      <c r="CV6" s="21">
        <v>7.96</v>
      </c>
      <c r="CW6" s="21">
        <v>52.19</v>
      </c>
      <c r="CX6" s="29"/>
      <c r="CY6" s="21">
        <v>4.55</v>
      </c>
      <c r="CZ6" s="21">
        <v>7.05</v>
      </c>
      <c r="DA6" s="21">
        <v>51.64</v>
      </c>
      <c r="DB6" s="29"/>
      <c r="DC6" s="21">
        <v>4.66</v>
      </c>
      <c r="DD6" s="21">
        <v>7.22</v>
      </c>
      <c r="DE6" s="21">
        <v>48.9</v>
      </c>
      <c r="DF6" s="29"/>
      <c r="DG6" s="21">
        <v>4.5999999999999996</v>
      </c>
      <c r="DH6" s="21">
        <v>7.8</v>
      </c>
      <c r="DI6" s="21">
        <v>51.4</v>
      </c>
      <c r="DJ6" s="29"/>
      <c r="DK6" s="50">
        <v>4.47</v>
      </c>
      <c r="DL6" s="67">
        <v>4.67</v>
      </c>
      <c r="DM6" s="50">
        <v>51.58</v>
      </c>
      <c r="DN6" s="29"/>
      <c r="DO6" s="21">
        <v>4.3</v>
      </c>
      <c r="DP6" s="21">
        <v>5.45</v>
      </c>
      <c r="DQ6" s="21">
        <v>45.53</v>
      </c>
      <c r="DR6" s="29"/>
      <c r="DS6" s="51">
        <v>4.1500000000000004</v>
      </c>
      <c r="DT6" s="51">
        <v>6.61</v>
      </c>
      <c r="DU6" s="51">
        <v>48.55</v>
      </c>
      <c r="DV6" s="29"/>
      <c r="DW6" s="51">
        <v>4.66</v>
      </c>
      <c r="DX6" s="51">
        <v>8.27</v>
      </c>
      <c r="DY6" s="51">
        <v>51.22</v>
      </c>
      <c r="DZ6" s="29"/>
      <c r="EA6" s="51">
        <v>4.6423397604967098</v>
      </c>
      <c r="EB6" s="51">
        <v>8.0292374230143224</v>
      </c>
      <c r="EC6" s="51">
        <v>52.161850871742963</v>
      </c>
      <c r="ED6" s="51"/>
      <c r="EE6" s="51">
        <v>4.7382200000000001</v>
      </c>
      <c r="EF6" s="51">
        <v>8.4720600000000008</v>
      </c>
      <c r="EG6" s="51">
        <v>52.589190000000002</v>
      </c>
      <c r="EH6" s="29"/>
      <c r="EI6" s="51">
        <v>4.17</v>
      </c>
      <c r="EJ6" s="51">
        <v>4.91</v>
      </c>
      <c r="EK6" s="51">
        <v>50.6</v>
      </c>
      <c r="EL6" s="51"/>
      <c r="EM6" s="51">
        <v>4.7651599999999998</v>
      </c>
      <c r="EN6" s="51">
        <v>6.5124599999999999</v>
      </c>
      <c r="EO6" s="51">
        <v>54.480699999999999</v>
      </c>
      <c r="EP6" s="51"/>
      <c r="EQ6" s="51">
        <v>4.8809800000000001</v>
      </c>
      <c r="ER6" s="51">
        <v>6.6814600000000004</v>
      </c>
      <c r="ES6" s="51">
        <v>51.347499999999997</v>
      </c>
      <c r="ET6" s="51"/>
      <c r="EU6" s="51">
        <v>4.7699999999999996</v>
      </c>
      <c r="EV6" s="51">
        <v>6.36</v>
      </c>
      <c r="EW6" s="51">
        <v>51.02</v>
      </c>
      <c r="EX6" s="51"/>
      <c r="EY6" s="51">
        <v>4.92875</v>
      </c>
      <c r="EZ6" s="51">
        <v>8.0655199999999994</v>
      </c>
      <c r="FA6" s="51">
        <v>48.445480000000003</v>
      </c>
      <c r="FB6" s="29"/>
      <c r="FC6" s="51">
        <v>4.8327125534309907</v>
      </c>
      <c r="FD6" s="51">
        <v>7.5884314757737634</v>
      </c>
      <c r="FE6" s="51">
        <v>48.319481500687353</v>
      </c>
      <c r="FF6" s="29"/>
      <c r="FG6" s="51">
        <v>4.2517304783065102</v>
      </c>
      <c r="FH6" s="51">
        <v>6.1747584470578314</v>
      </c>
      <c r="FI6" s="51">
        <v>46.499740367845561</v>
      </c>
      <c r="FJ6" s="29"/>
      <c r="FK6" s="51">
        <v>4.33934</v>
      </c>
      <c r="FL6" s="51">
        <v>6.4435799999999999</v>
      </c>
      <c r="FM6" s="51">
        <v>46.615690000000001</v>
      </c>
      <c r="FN6" s="29"/>
      <c r="FO6" s="51">
        <v>4.5717999999999996</v>
      </c>
      <c r="FP6" s="51">
        <v>6.8690499999999997</v>
      </c>
      <c r="FQ6" s="51">
        <v>47.329549999999998</v>
      </c>
      <c r="FR6" s="29"/>
      <c r="FS6" s="51">
        <v>4.72384</v>
      </c>
      <c r="FT6" s="51">
        <v>8.0056799999999999</v>
      </c>
      <c r="FU6" s="51">
        <v>52.45637</v>
      </c>
      <c r="FW6" s="57">
        <v>5.0303500000000003</v>
      </c>
      <c r="FX6" s="57">
        <v>7.1844999999999999</v>
      </c>
      <c r="FY6" s="57">
        <v>51.071539999999999</v>
      </c>
      <c r="GA6" s="51">
        <v>4.7904900000000001</v>
      </c>
      <c r="GB6" s="51">
        <v>6.9140300000000003</v>
      </c>
      <c r="GC6" s="51">
        <v>51.060859999999998</v>
      </c>
      <c r="GE6" s="51">
        <v>4.3652899999999999</v>
      </c>
      <c r="GF6" s="51">
        <v>6.67598</v>
      </c>
      <c r="GG6" s="51">
        <v>48.972810000000003</v>
      </c>
      <c r="GI6" s="51">
        <v>4.2829199999999998</v>
      </c>
      <c r="GJ6" s="51">
        <v>6.9082100000000004</v>
      </c>
      <c r="GK6" s="51">
        <v>47.31758</v>
      </c>
      <c r="GM6" s="51">
        <v>4.8236499999999998</v>
      </c>
      <c r="GN6" s="51">
        <v>4.8813899999999997</v>
      </c>
      <c r="GO6" s="51">
        <v>55.128790000000002</v>
      </c>
      <c r="GQ6" s="51">
        <v>4.5022599999999997</v>
      </c>
      <c r="GR6" s="51">
        <v>6.8620900000000002</v>
      </c>
      <c r="GS6" s="51">
        <v>51.146470000000001</v>
      </c>
      <c r="GU6" s="51">
        <v>4.58108</v>
      </c>
      <c r="GV6" s="51">
        <v>6.0824800000000003</v>
      </c>
      <c r="GW6" s="51">
        <v>50.967230000000001</v>
      </c>
      <c r="GY6" s="51">
        <v>4.6456099999999996</v>
      </c>
      <c r="GZ6" s="51">
        <v>5.9893799999999997</v>
      </c>
      <c r="HA6" s="51">
        <v>50.002020000000002</v>
      </c>
      <c r="HC6" s="51">
        <v>4.2258500000000003</v>
      </c>
      <c r="HD6" s="51">
        <v>5.6863999999999999</v>
      </c>
      <c r="HE6" s="51">
        <v>47.543030000000002</v>
      </c>
      <c r="HG6" s="51">
        <v>4.1648899999999998</v>
      </c>
      <c r="HH6" s="51">
        <v>6.9135499999999999</v>
      </c>
      <c r="HI6" s="51">
        <v>48.163020000000003</v>
      </c>
      <c r="HK6" s="51">
        <v>4.5805699999999998</v>
      </c>
      <c r="HL6" s="51">
        <v>6.8531599999999999</v>
      </c>
      <c r="HM6" s="51">
        <v>46.962420000000002</v>
      </c>
      <c r="HO6" s="51">
        <v>4.2620199999999997</v>
      </c>
      <c r="HP6" s="51">
        <v>8.7100100000000005</v>
      </c>
      <c r="HQ6" s="51">
        <v>51.209200000000003</v>
      </c>
      <c r="HS6" s="51">
        <v>4.7521599999999999</v>
      </c>
      <c r="HT6" s="51">
        <v>5.9576399999999996</v>
      </c>
      <c r="HU6" s="51">
        <v>54.014879999999998</v>
      </c>
      <c r="HW6" s="51">
        <v>4.6210500000000003</v>
      </c>
      <c r="HX6" s="51">
        <v>5.2625400000000004</v>
      </c>
      <c r="HY6" s="51">
        <v>53.417940000000002</v>
      </c>
      <c r="IA6" s="51">
        <v>4.7590700000000004</v>
      </c>
      <c r="IB6" s="51">
        <v>5.6287599999999998</v>
      </c>
      <c r="IC6" s="51">
        <v>52.293590000000002</v>
      </c>
      <c r="IE6" s="51">
        <v>4.7351000000000001</v>
      </c>
      <c r="IF6" s="51">
        <v>8.1784700000000008</v>
      </c>
      <c r="IG6" s="51">
        <v>48.508899999999997</v>
      </c>
      <c r="II6" s="51">
        <v>4.5607899999999999</v>
      </c>
      <c r="IJ6" s="51">
        <v>5.4576700000000002</v>
      </c>
      <c r="IK6" s="51">
        <v>49.138719999999999</v>
      </c>
      <c r="IM6" s="51">
        <v>4.2477799999999997</v>
      </c>
      <c r="IN6" s="51">
        <v>6.4876100000000001</v>
      </c>
      <c r="IO6" s="51">
        <v>48.849989999999998</v>
      </c>
      <c r="IQ6" s="51">
        <v>4.3988199999999997</v>
      </c>
      <c r="IR6" s="51">
        <v>6.90022</v>
      </c>
      <c r="IS6" s="51">
        <v>48.089880000000001</v>
      </c>
    </row>
    <row r="7" spans="1:253" x14ac:dyDescent="0.25">
      <c r="A7" s="2">
        <v>7</v>
      </c>
      <c r="B7" s="2"/>
      <c r="C7" s="14">
        <v>3.53</v>
      </c>
      <c r="D7" s="14">
        <v>4.47</v>
      </c>
      <c r="E7" s="14">
        <v>19.11</v>
      </c>
      <c r="F7" s="15"/>
      <c r="G7" s="15">
        <v>4.2699999999999996</v>
      </c>
      <c r="H7" s="15">
        <v>3.05</v>
      </c>
      <c r="I7" s="15">
        <v>20.9</v>
      </c>
      <c r="J7" s="15"/>
      <c r="K7" s="15">
        <v>3.604133362650745</v>
      </c>
      <c r="L7" s="15">
        <v>2.7194698605310985</v>
      </c>
      <c r="M7" s="15">
        <v>18.553937509477642</v>
      </c>
      <c r="N7" s="15"/>
      <c r="O7" s="15">
        <v>3.64</v>
      </c>
      <c r="P7" s="15">
        <v>2.76</v>
      </c>
      <c r="Q7" s="15">
        <v>18.07</v>
      </c>
      <c r="R7" s="15"/>
      <c r="S7" s="15">
        <v>3.880025423892</v>
      </c>
      <c r="T7" s="15">
        <v>2.285081388341339</v>
      </c>
      <c r="U7" s="15">
        <v>17.935476814160722</v>
      </c>
      <c r="V7" s="15"/>
      <c r="W7" s="15">
        <v>3.85</v>
      </c>
      <c r="X7" s="15">
        <v>4.3600000000000003</v>
      </c>
      <c r="Y7" s="15">
        <v>18.46</v>
      </c>
      <c r="Z7" s="16"/>
      <c r="AA7" s="15">
        <v>4.0599999999999996</v>
      </c>
      <c r="AB7" s="23">
        <v>3.59</v>
      </c>
      <c r="AC7" s="15">
        <v>20.57</v>
      </c>
      <c r="AD7" s="16"/>
      <c r="AE7" s="15">
        <v>3.81</v>
      </c>
      <c r="AF7" s="21">
        <v>2.25</v>
      </c>
      <c r="AG7" s="21">
        <v>22.27</v>
      </c>
      <c r="AH7" s="29"/>
      <c r="AI7" s="21">
        <v>3.17</v>
      </c>
      <c r="AJ7" s="21">
        <v>3.36</v>
      </c>
      <c r="AK7" s="21">
        <v>14.91</v>
      </c>
      <c r="AL7" s="29"/>
      <c r="AM7" s="21">
        <v>3.52</v>
      </c>
      <c r="AN7" s="21">
        <v>2.67</v>
      </c>
      <c r="AO7" s="21">
        <v>17.72</v>
      </c>
      <c r="AP7" s="29"/>
      <c r="AQ7" s="21">
        <v>3.6</v>
      </c>
      <c r="AR7" s="21">
        <v>2.73</v>
      </c>
      <c r="AS7" s="21">
        <v>17.86</v>
      </c>
      <c r="AT7" s="29"/>
      <c r="AU7" s="21">
        <v>3.7</v>
      </c>
      <c r="AV7" s="21">
        <v>2.1</v>
      </c>
      <c r="AW7" s="21">
        <v>17.7</v>
      </c>
      <c r="AX7" s="29"/>
      <c r="AY7" s="21">
        <v>3.7</v>
      </c>
      <c r="AZ7" s="21">
        <v>2.93</v>
      </c>
      <c r="BA7" s="21">
        <v>20.170000000000002</v>
      </c>
      <c r="BB7" s="21"/>
      <c r="BC7" s="21">
        <v>3.8</v>
      </c>
      <c r="BD7" s="21">
        <v>3.2</v>
      </c>
      <c r="BE7" s="21">
        <v>15.4</v>
      </c>
      <c r="BF7" s="29"/>
      <c r="BG7" s="21">
        <v>3.72</v>
      </c>
      <c r="BH7" s="21">
        <v>3.78</v>
      </c>
      <c r="BI7" s="21">
        <v>18.43</v>
      </c>
      <c r="BJ7" s="29"/>
      <c r="BK7" s="21">
        <v>3.17</v>
      </c>
      <c r="BL7" s="21">
        <v>2.02</v>
      </c>
      <c r="BM7" s="21">
        <v>17.71</v>
      </c>
      <c r="BN7" s="29"/>
      <c r="BO7" s="21">
        <v>3.41</v>
      </c>
      <c r="BP7" s="21">
        <v>2.09</v>
      </c>
      <c r="BQ7" s="21">
        <v>18.14</v>
      </c>
      <c r="BR7" s="29"/>
      <c r="BS7" s="21">
        <v>3.54</v>
      </c>
      <c r="BT7" s="21">
        <v>3.21</v>
      </c>
      <c r="BU7" s="21">
        <v>20.12</v>
      </c>
      <c r="BV7" s="29"/>
      <c r="BW7" s="21">
        <v>3.68</v>
      </c>
      <c r="BX7" s="21">
        <v>3.83</v>
      </c>
      <c r="BY7" s="21">
        <v>18.5</v>
      </c>
      <c r="BZ7" s="29"/>
      <c r="CA7" s="21">
        <v>3.69</v>
      </c>
      <c r="CB7" s="21">
        <v>3.65</v>
      </c>
      <c r="CC7" s="21">
        <v>19.02</v>
      </c>
      <c r="CD7" s="29"/>
      <c r="CE7" s="21">
        <v>3.7</v>
      </c>
      <c r="CF7" s="21">
        <v>2.2999999999999998</v>
      </c>
      <c r="CG7" s="21">
        <v>19.600000000000001</v>
      </c>
      <c r="CH7" s="29"/>
      <c r="CI7" s="21">
        <v>3.61</v>
      </c>
      <c r="CJ7" s="21">
        <v>2.93</v>
      </c>
      <c r="CK7" s="21">
        <v>17.739999999999998</v>
      </c>
      <c r="CL7" s="21"/>
      <c r="CM7" s="21">
        <v>3.39</v>
      </c>
      <c r="CN7" s="21">
        <v>2.23</v>
      </c>
      <c r="CO7" s="21">
        <v>18.03</v>
      </c>
      <c r="CP7" s="29"/>
      <c r="CQ7" s="21">
        <v>3.69</v>
      </c>
      <c r="CR7" s="21">
        <v>2.98</v>
      </c>
      <c r="CS7" s="21">
        <v>18.5</v>
      </c>
      <c r="CT7" s="29"/>
      <c r="CU7" s="21">
        <v>3.67</v>
      </c>
      <c r="CV7" s="21">
        <v>3.04</v>
      </c>
      <c r="CW7" s="21">
        <v>21.2</v>
      </c>
      <c r="CX7" s="29"/>
      <c r="CY7" s="21">
        <v>3.73</v>
      </c>
      <c r="CZ7" s="21">
        <v>2.86</v>
      </c>
      <c r="DA7" s="21">
        <v>20.05</v>
      </c>
      <c r="DB7" s="29"/>
      <c r="DC7" s="21">
        <v>3.98</v>
      </c>
      <c r="DD7" s="21">
        <v>1.98</v>
      </c>
      <c r="DE7" s="21">
        <v>20.309999999999999</v>
      </c>
      <c r="DF7" s="29"/>
      <c r="DG7" s="21">
        <v>3.9</v>
      </c>
      <c r="DH7" s="21">
        <v>3.2</v>
      </c>
      <c r="DI7" s="21">
        <v>18.399999999999999</v>
      </c>
      <c r="DJ7" s="29"/>
      <c r="DK7" s="50">
        <v>3.53</v>
      </c>
      <c r="DL7" s="67">
        <v>3.75</v>
      </c>
      <c r="DM7" s="50">
        <v>17.41</v>
      </c>
      <c r="DN7" s="29"/>
      <c r="DO7" s="21">
        <v>3.43</v>
      </c>
      <c r="DP7" s="21">
        <v>2.19</v>
      </c>
      <c r="DQ7" s="21">
        <v>17.47</v>
      </c>
      <c r="DR7" s="29"/>
      <c r="DS7" s="51">
        <v>3.37</v>
      </c>
      <c r="DT7" s="51">
        <v>1.87</v>
      </c>
      <c r="DU7" s="51">
        <v>20.329999999999998</v>
      </c>
      <c r="DV7" s="29"/>
      <c r="DW7" s="51">
        <v>3.72</v>
      </c>
      <c r="DX7" s="51">
        <v>2.31</v>
      </c>
      <c r="DY7" s="51">
        <v>21.23</v>
      </c>
      <c r="DZ7" s="29"/>
      <c r="EA7" s="51">
        <v>3.8039990157743624</v>
      </c>
      <c r="EB7" s="51">
        <v>2.6334450577609405</v>
      </c>
      <c r="EC7" s="51">
        <v>22.030247067064984</v>
      </c>
      <c r="ED7" s="51"/>
      <c r="EE7" s="51">
        <v>3.8682099999999999</v>
      </c>
      <c r="EF7" s="51">
        <v>2.6747200000000002</v>
      </c>
      <c r="EG7" s="51">
        <v>20.55594</v>
      </c>
      <c r="EH7" s="29"/>
      <c r="EI7" s="51">
        <v>3.27</v>
      </c>
      <c r="EJ7" s="51">
        <v>2.59</v>
      </c>
      <c r="EK7" s="51">
        <v>17.18</v>
      </c>
      <c r="EL7" s="51"/>
      <c r="EM7" s="51">
        <v>3.7462800000000001</v>
      </c>
      <c r="EN7" s="51">
        <v>3.4607299999999999</v>
      </c>
      <c r="EO7" s="51">
        <v>16.89556</v>
      </c>
      <c r="EP7" s="51"/>
      <c r="EQ7" s="51">
        <v>4.0305900000000001</v>
      </c>
      <c r="ER7" s="51">
        <v>2.6373799999999998</v>
      </c>
      <c r="ES7" s="51">
        <v>17.387550000000001</v>
      </c>
      <c r="ET7" s="51"/>
      <c r="EU7" s="51">
        <v>3.96</v>
      </c>
      <c r="EV7" s="51">
        <v>2.58</v>
      </c>
      <c r="EW7" s="51">
        <v>19.09</v>
      </c>
      <c r="EX7" s="51"/>
      <c r="EY7" s="51">
        <v>3.7351700000000001</v>
      </c>
      <c r="EZ7" s="51">
        <v>3.9948100000000002</v>
      </c>
      <c r="FA7" s="51">
        <v>19.124359999999999</v>
      </c>
      <c r="FB7" s="29"/>
      <c r="FC7" s="51">
        <v>3.6842825753777424</v>
      </c>
      <c r="FD7" s="51">
        <v>3.8243606061557434</v>
      </c>
      <c r="FE7" s="51">
        <v>20.677880933137928</v>
      </c>
      <c r="FF7" s="29"/>
      <c r="FG7" s="51">
        <v>3.4731250794734487</v>
      </c>
      <c r="FH7" s="51">
        <v>2.6143403387346393</v>
      </c>
      <c r="FI7" s="51">
        <v>17.474088027168605</v>
      </c>
      <c r="FJ7" s="29"/>
      <c r="FK7" s="51">
        <v>3.5283899999999999</v>
      </c>
      <c r="FL7" s="51">
        <v>2.5815199999999998</v>
      </c>
      <c r="FM7" s="51">
        <v>15.75311</v>
      </c>
      <c r="FN7" s="29"/>
      <c r="FO7" s="51">
        <v>3.7484500000000001</v>
      </c>
      <c r="FP7" s="51">
        <v>3.35406</v>
      </c>
      <c r="FQ7" s="51">
        <v>16.067170000000001</v>
      </c>
      <c r="FR7" s="29"/>
      <c r="FS7" s="51">
        <v>3.8725399999999999</v>
      </c>
      <c r="FT7" s="51">
        <v>3.5675400000000002</v>
      </c>
      <c r="FU7" s="51">
        <v>19.854800000000001</v>
      </c>
      <c r="FW7" s="57">
        <v>4.0344300000000004</v>
      </c>
      <c r="FX7" s="57">
        <v>2.80681</v>
      </c>
      <c r="FY7" s="57">
        <v>18.352329999999998</v>
      </c>
      <c r="GA7" s="51">
        <v>3.9489000000000001</v>
      </c>
      <c r="GB7" s="51">
        <v>3.4348800000000002</v>
      </c>
      <c r="GC7" s="51">
        <v>17.097359999999998</v>
      </c>
      <c r="GE7" s="51">
        <v>3.6583299999999999</v>
      </c>
      <c r="GF7" s="51">
        <v>3.01702</v>
      </c>
      <c r="GG7" s="51">
        <v>17.241289999999999</v>
      </c>
      <c r="GI7" s="51">
        <v>3.51939</v>
      </c>
      <c r="GJ7" s="51">
        <v>3.4585300000000001</v>
      </c>
      <c r="GK7" s="51">
        <v>16.233270000000001</v>
      </c>
      <c r="GM7" s="51">
        <v>3.4826000000000001</v>
      </c>
      <c r="GN7" s="51">
        <v>2.5646300000000002</v>
      </c>
      <c r="GO7" s="51">
        <v>20.06851</v>
      </c>
      <c r="GQ7" s="51">
        <v>3.6923400000000002</v>
      </c>
      <c r="GR7" s="51">
        <v>3.38429</v>
      </c>
      <c r="GS7" s="51">
        <v>18.804649999999999</v>
      </c>
      <c r="GU7" s="51">
        <v>3.7043699999999999</v>
      </c>
      <c r="GV7" s="51">
        <v>3.2850799999999998</v>
      </c>
      <c r="GW7" s="51">
        <v>19.104299999999999</v>
      </c>
      <c r="GY7" s="51">
        <v>3.53424</v>
      </c>
      <c r="GZ7" s="51">
        <v>4.2127499999999998</v>
      </c>
      <c r="HA7" s="51">
        <v>18.48696</v>
      </c>
      <c r="HC7" s="51">
        <v>3.4305599999999998</v>
      </c>
      <c r="HD7" s="51">
        <v>3.1315400000000002</v>
      </c>
      <c r="HE7" s="51">
        <v>15.13963</v>
      </c>
      <c r="HG7" s="51">
        <v>3.1727400000000001</v>
      </c>
      <c r="HH7" s="51">
        <v>3.2667999999999999</v>
      </c>
      <c r="HI7" s="51">
        <v>17.759840000000001</v>
      </c>
      <c r="HK7" s="51">
        <v>3.5370499999999998</v>
      </c>
      <c r="HL7" s="51">
        <v>3.7591700000000001</v>
      </c>
      <c r="HM7" s="51">
        <v>17.691469999999999</v>
      </c>
      <c r="HO7" s="51">
        <v>3.4650799999999999</v>
      </c>
      <c r="HP7" s="51">
        <v>3.1461299999999999</v>
      </c>
      <c r="HQ7" s="51">
        <v>19.127960000000002</v>
      </c>
      <c r="HS7" s="51">
        <v>3.8739599999999998</v>
      </c>
      <c r="HT7" s="51">
        <v>1.80023</v>
      </c>
      <c r="HU7" s="51">
        <v>20.938189999999999</v>
      </c>
      <c r="HW7" s="51">
        <v>3.4915400000000001</v>
      </c>
      <c r="HX7" s="51">
        <v>3.19787</v>
      </c>
      <c r="HY7" s="51">
        <v>20.787600000000001</v>
      </c>
      <c r="IA7" s="51">
        <v>3.5608499999999998</v>
      </c>
      <c r="IB7" s="51">
        <v>3.5199400000000001</v>
      </c>
      <c r="IC7" s="51">
        <v>18.012499999999999</v>
      </c>
      <c r="IE7" s="51">
        <v>3.9279000000000002</v>
      </c>
      <c r="IF7" s="51">
        <v>3.5757500000000002</v>
      </c>
      <c r="IG7" s="51">
        <v>18.695709999999998</v>
      </c>
      <c r="II7" s="51">
        <v>3.5495299999999999</v>
      </c>
      <c r="IJ7" s="51">
        <v>2.8632599999999999</v>
      </c>
      <c r="IK7" s="51">
        <v>19.40335</v>
      </c>
      <c r="IM7" s="51">
        <v>3.3160799999999999</v>
      </c>
      <c r="IN7" s="51">
        <v>2.9062600000000001</v>
      </c>
      <c r="IO7" s="51">
        <v>18.634930000000001</v>
      </c>
      <c r="IQ7" s="51">
        <v>3.4858199999999999</v>
      </c>
      <c r="IR7" s="51">
        <v>2.9576799999999999</v>
      </c>
      <c r="IS7" s="51">
        <v>18.413350000000001</v>
      </c>
    </row>
    <row r="8" spans="1:253" x14ac:dyDescent="0.25">
      <c r="A8" s="2">
        <v>10</v>
      </c>
      <c r="B8" s="2"/>
      <c r="C8" s="14">
        <v>4.13</v>
      </c>
      <c r="D8" s="14">
        <v>4.7</v>
      </c>
      <c r="E8" s="14">
        <v>37.57</v>
      </c>
      <c r="F8" s="15"/>
      <c r="G8" s="15">
        <v>3.94</v>
      </c>
      <c r="H8" s="15">
        <v>3.97</v>
      </c>
      <c r="I8" s="15">
        <v>31.91</v>
      </c>
      <c r="J8" s="15"/>
      <c r="K8" s="15">
        <v>3.3254703653634139</v>
      </c>
      <c r="L8" s="15">
        <v>5.4493887909976033</v>
      </c>
      <c r="M8" s="15">
        <v>27.502182888478092</v>
      </c>
      <c r="N8" s="15"/>
      <c r="O8" s="15">
        <v>3.33</v>
      </c>
      <c r="P8" s="15">
        <v>4.66</v>
      </c>
      <c r="Q8" s="15">
        <v>27.95</v>
      </c>
      <c r="R8" s="15"/>
      <c r="S8" s="15">
        <v>3.9038647714705301</v>
      </c>
      <c r="T8" s="15">
        <v>3.2878973872234663</v>
      </c>
      <c r="U8" s="15">
        <v>28.988872821266956</v>
      </c>
      <c r="V8" s="15"/>
      <c r="W8" s="15">
        <v>4.1100000000000003</v>
      </c>
      <c r="X8" s="15">
        <v>4</v>
      </c>
      <c r="Y8" s="15">
        <v>26.72</v>
      </c>
      <c r="Z8" s="16"/>
      <c r="AA8" s="15">
        <v>3.69</v>
      </c>
      <c r="AB8" s="23">
        <v>5.41</v>
      </c>
      <c r="AC8" s="15">
        <v>28.69</v>
      </c>
      <c r="AD8" s="16"/>
      <c r="AE8" s="15">
        <v>3.76</v>
      </c>
      <c r="AF8" s="21">
        <v>4.6399999999999997</v>
      </c>
      <c r="AG8" s="21">
        <v>29.22</v>
      </c>
      <c r="AH8" s="29"/>
      <c r="AI8" s="21">
        <v>3.39</v>
      </c>
      <c r="AJ8" s="21">
        <v>4.3899999999999997</v>
      </c>
      <c r="AK8" s="21">
        <v>26.84</v>
      </c>
      <c r="AL8" s="29"/>
      <c r="AM8" s="21">
        <v>3.34</v>
      </c>
      <c r="AN8" s="21">
        <v>2.65</v>
      </c>
      <c r="AO8" s="21">
        <v>30.07</v>
      </c>
      <c r="AP8" s="29"/>
      <c r="AQ8" s="21">
        <v>3.45</v>
      </c>
      <c r="AR8" s="21">
        <v>4.03</v>
      </c>
      <c r="AS8" s="21">
        <v>27.93</v>
      </c>
      <c r="AT8" s="29"/>
      <c r="AU8" s="21">
        <v>3.6</v>
      </c>
      <c r="AV8" s="21">
        <v>3.6</v>
      </c>
      <c r="AW8" s="21">
        <v>26.1</v>
      </c>
      <c r="AX8" s="29"/>
      <c r="AY8" s="21">
        <v>3.57</v>
      </c>
      <c r="AZ8" s="21">
        <v>3.98</v>
      </c>
      <c r="BA8" s="21">
        <v>29.78</v>
      </c>
      <c r="BB8" s="21"/>
      <c r="BC8" s="21">
        <v>3.7</v>
      </c>
      <c r="BD8" s="21">
        <v>1.8</v>
      </c>
      <c r="BE8" s="21">
        <v>30.2</v>
      </c>
      <c r="BF8" s="29"/>
      <c r="BG8" s="21">
        <v>3.4</v>
      </c>
      <c r="BH8" s="21">
        <v>5.76</v>
      </c>
      <c r="BI8" s="21">
        <v>26.03</v>
      </c>
      <c r="BJ8" s="29"/>
      <c r="BK8" s="21">
        <v>3.27</v>
      </c>
      <c r="BL8" s="21">
        <v>3.59</v>
      </c>
      <c r="BM8" s="21">
        <v>26.49</v>
      </c>
      <c r="BN8" s="29"/>
      <c r="BO8" s="21">
        <v>3.38</v>
      </c>
      <c r="BP8" s="21">
        <v>3.65</v>
      </c>
      <c r="BQ8" s="21">
        <v>30.01</v>
      </c>
      <c r="BR8" s="29"/>
      <c r="BS8" s="21">
        <v>3.45</v>
      </c>
      <c r="BT8" s="21">
        <v>4.1500000000000004</v>
      </c>
      <c r="BU8" s="21">
        <v>27.62</v>
      </c>
      <c r="BV8" s="29"/>
      <c r="BW8" s="21">
        <v>3.52</v>
      </c>
      <c r="BX8" s="21">
        <v>3.37</v>
      </c>
      <c r="BY8" s="21">
        <v>28.55</v>
      </c>
      <c r="BZ8" s="29"/>
      <c r="CA8" s="21">
        <v>3.82</v>
      </c>
      <c r="CB8" s="21">
        <v>3.47</v>
      </c>
      <c r="CC8" s="21">
        <v>30.62</v>
      </c>
      <c r="CD8" s="29"/>
      <c r="CE8" s="21">
        <v>3.4</v>
      </c>
      <c r="CF8" s="21">
        <v>3.5</v>
      </c>
      <c r="CG8" s="21">
        <v>30.9</v>
      </c>
      <c r="CH8" s="29"/>
      <c r="CI8" s="21">
        <v>3.38</v>
      </c>
      <c r="CJ8" s="21">
        <v>4.8499999999999996</v>
      </c>
      <c r="CK8" s="21">
        <v>25.81</v>
      </c>
      <c r="CL8" s="21"/>
      <c r="CM8" s="21">
        <v>3.11</v>
      </c>
      <c r="CN8" s="21">
        <v>4.22</v>
      </c>
      <c r="CO8" s="21">
        <v>25.06</v>
      </c>
      <c r="CP8" s="29"/>
      <c r="CQ8" s="21">
        <v>3.44</v>
      </c>
      <c r="CR8" s="21">
        <v>3.93</v>
      </c>
      <c r="CS8" s="21">
        <v>27.67</v>
      </c>
      <c r="CT8" s="29"/>
      <c r="CU8" s="21">
        <v>3.58</v>
      </c>
      <c r="CV8" s="21">
        <v>4.33</v>
      </c>
      <c r="CW8" s="21">
        <v>29.44</v>
      </c>
      <c r="CX8" s="29"/>
      <c r="CY8" s="21">
        <v>3.52</v>
      </c>
      <c r="CZ8" s="21">
        <v>3.31</v>
      </c>
      <c r="DA8" s="21">
        <v>30.63</v>
      </c>
      <c r="DB8" s="29"/>
      <c r="DC8" s="21">
        <v>3.38</v>
      </c>
      <c r="DD8" s="21">
        <v>6.06</v>
      </c>
      <c r="DE8" s="21">
        <v>26.77</v>
      </c>
      <c r="DF8" s="29"/>
      <c r="DG8" s="21">
        <v>3.7</v>
      </c>
      <c r="DH8" s="21">
        <v>4.9000000000000004</v>
      </c>
      <c r="DI8" s="21">
        <v>26.5</v>
      </c>
      <c r="DJ8" s="29"/>
      <c r="DK8" s="50">
        <v>3.49</v>
      </c>
      <c r="DL8" s="67">
        <v>3.53</v>
      </c>
      <c r="DM8" s="50">
        <v>27.3</v>
      </c>
      <c r="DN8" s="29"/>
      <c r="DO8" s="21">
        <v>3.02</v>
      </c>
      <c r="DP8" s="21">
        <v>4.8099999999999996</v>
      </c>
      <c r="DQ8" s="21">
        <v>25.09</v>
      </c>
      <c r="DR8" s="29"/>
      <c r="DS8" s="51">
        <v>3.29</v>
      </c>
      <c r="DT8" s="51">
        <v>4.09</v>
      </c>
      <c r="DU8" s="51">
        <v>28.01</v>
      </c>
      <c r="DV8" s="29"/>
      <c r="DW8" s="51">
        <v>3.66</v>
      </c>
      <c r="DX8" s="51">
        <v>4.9800000000000004</v>
      </c>
      <c r="DY8" s="51">
        <v>29.37</v>
      </c>
      <c r="DZ8" s="29"/>
      <c r="EA8" s="51">
        <v>3.7027856751792689</v>
      </c>
      <c r="EB8" s="51">
        <v>5.2593910643369952</v>
      </c>
      <c r="EC8" s="51">
        <v>30.108557661672098</v>
      </c>
      <c r="ED8" s="51"/>
      <c r="EE8" s="51">
        <v>3.7743500000000001</v>
      </c>
      <c r="EF8" s="51">
        <v>5.3209</v>
      </c>
      <c r="EG8" s="51">
        <v>29.215979999999998</v>
      </c>
      <c r="EH8" s="29"/>
      <c r="EI8" s="51">
        <v>3.2</v>
      </c>
      <c r="EJ8" s="51">
        <v>3.8</v>
      </c>
      <c r="EK8" s="51">
        <v>23.96</v>
      </c>
      <c r="EL8" s="51"/>
      <c r="EM8" s="51">
        <v>3.68689</v>
      </c>
      <c r="EN8" s="51">
        <v>4.9220499999999996</v>
      </c>
      <c r="EO8" s="51">
        <v>24.673919999999999</v>
      </c>
      <c r="EP8" s="51"/>
      <c r="EQ8" s="51">
        <v>4.0049099999999997</v>
      </c>
      <c r="ER8" s="51">
        <v>3.41222</v>
      </c>
      <c r="ES8" s="51">
        <v>29.380579999999998</v>
      </c>
      <c r="ET8" s="51"/>
      <c r="EU8" s="51">
        <v>3.92</v>
      </c>
      <c r="EV8" s="51">
        <v>3.45</v>
      </c>
      <c r="EW8" s="51">
        <v>30.3</v>
      </c>
      <c r="EX8" s="51"/>
      <c r="EY8" s="51">
        <v>3.7313900000000002</v>
      </c>
      <c r="EZ8" s="51">
        <v>3.5730400000000002</v>
      </c>
      <c r="FA8" s="51">
        <v>28.94502</v>
      </c>
      <c r="FB8" s="29"/>
      <c r="FC8" s="51">
        <v>3.6541397017679071</v>
      </c>
      <c r="FD8" s="51">
        <v>3.650475898852187</v>
      </c>
      <c r="FE8" s="51">
        <v>29.841435910032814</v>
      </c>
      <c r="FF8" s="29"/>
      <c r="FG8" s="51">
        <v>2.7755446105317656</v>
      </c>
      <c r="FH8" s="51">
        <v>4.4489000912050258</v>
      </c>
      <c r="FI8" s="51">
        <v>24.540099126174926</v>
      </c>
      <c r="FJ8" s="29"/>
      <c r="FK8" s="51">
        <v>2.8316300000000001</v>
      </c>
      <c r="FL8" s="51">
        <v>4.2258899999999997</v>
      </c>
      <c r="FM8" s="51">
        <v>23.452300000000001</v>
      </c>
      <c r="FN8" s="29"/>
      <c r="FO8" s="51">
        <v>3.6646899999999998</v>
      </c>
      <c r="FP8" s="51">
        <v>3.0137200000000002</v>
      </c>
      <c r="FQ8" s="51">
        <v>29.18065</v>
      </c>
      <c r="FR8" s="29"/>
      <c r="FS8" s="51">
        <v>3.6100099999999999</v>
      </c>
      <c r="FT8" s="51">
        <v>3.73231</v>
      </c>
      <c r="FU8" s="51">
        <v>28.645820000000001</v>
      </c>
      <c r="FW8" s="51">
        <v>3.5993200000000001</v>
      </c>
      <c r="FX8" s="51">
        <v>5.4567800000000002</v>
      </c>
      <c r="FY8" s="51">
        <v>28.076350000000001</v>
      </c>
      <c r="GA8" s="51">
        <v>3.8091300000000001</v>
      </c>
      <c r="GB8" s="51">
        <v>5.00223</v>
      </c>
      <c r="GC8" s="51">
        <v>27.354330000000001</v>
      </c>
      <c r="GE8" s="51">
        <v>3.4265500000000002</v>
      </c>
      <c r="GF8" s="51">
        <v>3.0288200000000001</v>
      </c>
      <c r="GG8" s="51">
        <v>27.041029999999999</v>
      </c>
      <c r="GI8" s="51">
        <v>3.1095899999999999</v>
      </c>
      <c r="GJ8" s="51">
        <v>4.4983899999999997</v>
      </c>
      <c r="GK8" s="51">
        <v>28.967590000000001</v>
      </c>
      <c r="GM8" s="51">
        <v>3.5337200000000002</v>
      </c>
      <c r="GN8" s="51">
        <v>4.4574499999999997</v>
      </c>
      <c r="GO8" s="51">
        <v>25.968050000000002</v>
      </c>
      <c r="GQ8" s="51">
        <v>3.5777399999999999</v>
      </c>
      <c r="GR8" s="51">
        <v>4.5521200000000004</v>
      </c>
      <c r="GS8" s="51">
        <v>32.07564</v>
      </c>
      <c r="GU8" s="51">
        <v>3.4286400000000001</v>
      </c>
      <c r="GV8" s="51">
        <v>4.4464899999999998</v>
      </c>
      <c r="GW8" s="51">
        <v>29.411519999999999</v>
      </c>
      <c r="GY8" s="51">
        <v>3.5110700000000001</v>
      </c>
      <c r="GZ8" s="51">
        <v>4.1005500000000001</v>
      </c>
      <c r="HA8" s="51">
        <v>27.850149999999999</v>
      </c>
      <c r="HC8" s="51">
        <v>3.48394</v>
      </c>
      <c r="HD8" s="51">
        <v>3.57857</v>
      </c>
      <c r="HE8" s="51">
        <v>26.416119999999999</v>
      </c>
      <c r="HG8" s="51">
        <v>3.2471000000000001</v>
      </c>
      <c r="HH8" s="51">
        <v>4.2740400000000003</v>
      </c>
      <c r="HI8" s="51">
        <v>26.416869999999999</v>
      </c>
      <c r="HK8" s="51">
        <v>3.2982999999999998</v>
      </c>
      <c r="HL8" s="51">
        <v>4.9669699999999999</v>
      </c>
      <c r="HM8" s="51">
        <v>28.047090000000001</v>
      </c>
      <c r="HO8" s="51">
        <v>3.5016500000000002</v>
      </c>
      <c r="HP8" s="51">
        <v>3.7317900000000002</v>
      </c>
      <c r="HQ8" s="51">
        <v>31.24701</v>
      </c>
      <c r="HS8" s="51">
        <v>3.6259100000000002</v>
      </c>
      <c r="HT8" s="51">
        <v>3.4754399999999999</v>
      </c>
      <c r="HU8" s="51">
        <v>30.107990000000001</v>
      </c>
      <c r="HW8" s="51">
        <v>3.4030800000000001</v>
      </c>
      <c r="HX8" s="51">
        <v>3.8652500000000001</v>
      </c>
      <c r="HY8" s="51">
        <v>31.542919999999999</v>
      </c>
      <c r="IA8" s="51">
        <v>3.5401099999999999</v>
      </c>
      <c r="IB8" s="51">
        <v>4.5615300000000003</v>
      </c>
      <c r="IC8" s="51">
        <v>27.941510000000001</v>
      </c>
      <c r="IE8" s="51">
        <v>3.7833700000000001</v>
      </c>
      <c r="IF8" s="51">
        <v>4.0848899999999997</v>
      </c>
      <c r="IG8" s="51">
        <v>30.797550000000001</v>
      </c>
      <c r="II8" s="51">
        <v>3.3939400000000002</v>
      </c>
      <c r="IJ8" s="51">
        <v>5.9324700000000004</v>
      </c>
      <c r="IK8" s="51">
        <v>24.042120000000001</v>
      </c>
      <c r="IM8" s="51">
        <v>3.3163499999999999</v>
      </c>
      <c r="IN8" s="51">
        <v>3.2974399999999999</v>
      </c>
      <c r="IO8" s="51">
        <v>27.098500000000001</v>
      </c>
      <c r="IQ8" s="51">
        <v>3.1511</v>
      </c>
      <c r="IR8" s="51">
        <v>4.5462800000000003</v>
      </c>
      <c r="IS8" s="51">
        <v>28.089479999999998</v>
      </c>
    </row>
    <row r="9" spans="1:253" x14ac:dyDescent="0.25">
      <c r="A9" s="2">
        <v>14</v>
      </c>
      <c r="B9" s="2"/>
      <c r="C9" s="14">
        <v>3.39</v>
      </c>
      <c r="D9" s="14">
        <v>3.63</v>
      </c>
      <c r="E9" s="14">
        <v>35.47</v>
      </c>
      <c r="F9" s="15"/>
      <c r="G9" s="15">
        <v>3.49</v>
      </c>
      <c r="H9" s="15">
        <v>3.92</v>
      </c>
      <c r="I9" s="15">
        <v>40.78</v>
      </c>
      <c r="J9" s="15"/>
      <c r="K9" s="17">
        <v>3.1515157483280771</v>
      </c>
      <c r="L9" s="17">
        <v>4.01265703711592</v>
      </c>
      <c r="M9" s="17">
        <v>34.187250988236407</v>
      </c>
      <c r="N9" s="15"/>
      <c r="O9" s="15">
        <v>3.12</v>
      </c>
      <c r="P9" s="15">
        <v>3.73</v>
      </c>
      <c r="Q9" s="15">
        <v>30.97</v>
      </c>
      <c r="R9" s="15"/>
      <c r="S9" s="15">
        <v>3.3828524228073937</v>
      </c>
      <c r="T9" s="15">
        <v>2.8472182765978937</v>
      </c>
      <c r="U9" s="15">
        <v>32.081664684495188</v>
      </c>
      <c r="V9" s="15"/>
      <c r="W9" s="15">
        <v>3.35</v>
      </c>
      <c r="X9" s="15">
        <v>2.4900000000000002</v>
      </c>
      <c r="Y9" s="15">
        <v>37.06</v>
      </c>
      <c r="Z9" s="16"/>
      <c r="AA9" s="15">
        <v>3.31</v>
      </c>
      <c r="AB9" s="23">
        <v>4.37</v>
      </c>
      <c r="AC9" s="15">
        <v>30.83</v>
      </c>
      <c r="AD9" s="16"/>
      <c r="AE9" s="15">
        <v>3.28</v>
      </c>
      <c r="AF9" s="21">
        <v>4.18</v>
      </c>
      <c r="AG9" s="21">
        <v>32.79</v>
      </c>
      <c r="AH9" s="29"/>
      <c r="AI9" s="21">
        <v>2.73</v>
      </c>
      <c r="AJ9" s="21">
        <v>2.74</v>
      </c>
      <c r="AK9" s="21">
        <v>28.35</v>
      </c>
      <c r="AL9" s="29"/>
      <c r="AM9" s="21">
        <v>2.44</v>
      </c>
      <c r="AN9" s="21">
        <v>3.46</v>
      </c>
      <c r="AO9" s="21">
        <v>26.64</v>
      </c>
      <c r="AP9" s="29"/>
      <c r="AQ9" s="21">
        <v>2.94</v>
      </c>
      <c r="AR9" s="21">
        <v>2.68</v>
      </c>
      <c r="AS9" s="21">
        <v>31.54</v>
      </c>
      <c r="AT9" s="29"/>
      <c r="AU9" s="21">
        <v>3</v>
      </c>
      <c r="AV9" s="21">
        <v>2.8</v>
      </c>
      <c r="AW9" s="21">
        <v>27.9</v>
      </c>
      <c r="AX9" s="29"/>
      <c r="AY9" s="21">
        <v>3.21</v>
      </c>
      <c r="AZ9" s="21">
        <v>3.19</v>
      </c>
      <c r="BA9" s="21">
        <v>30.15</v>
      </c>
      <c r="BB9" s="21"/>
      <c r="BC9" s="21">
        <v>3.3</v>
      </c>
      <c r="BD9" s="21">
        <v>2</v>
      </c>
      <c r="BE9" s="21">
        <v>28.7</v>
      </c>
      <c r="BF9" s="29"/>
      <c r="BG9" s="21">
        <v>2.97</v>
      </c>
      <c r="BH9" s="21">
        <v>3.78</v>
      </c>
      <c r="BI9" s="21">
        <v>30.43</v>
      </c>
      <c r="BJ9" s="29"/>
      <c r="BK9" s="21">
        <v>2.3199999999999998</v>
      </c>
      <c r="BL9" s="21">
        <v>4.55</v>
      </c>
      <c r="BM9" s="21">
        <v>23.03</v>
      </c>
      <c r="BN9" s="29"/>
      <c r="BO9" s="21">
        <v>3.03</v>
      </c>
      <c r="BP9" s="21">
        <v>2.82</v>
      </c>
      <c r="BQ9" s="21">
        <v>31.31</v>
      </c>
      <c r="BR9" s="29"/>
      <c r="BS9" s="21">
        <v>2.75</v>
      </c>
      <c r="BT9" s="21">
        <v>4.0999999999999996</v>
      </c>
      <c r="BU9" s="21">
        <v>30.81</v>
      </c>
      <c r="BV9" s="29"/>
      <c r="BW9" s="21">
        <v>2.84</v>
      </c>
      <c r="BX9" s="21">
        <v>4.17</v>
      </c>
      <c r="BY9" s="21">
        <v>27.83</v>
      </c>
      <c r="BZ9" s="29"/>
      <c r="CA9" s="21">
        <v>3.27</v>
      </c>
      <c r="CB9" s="21">
        <v>3.54</v>
      </c>
      <c r="CC9" s="21">
        <v>28.72</v>
      </c>
      <c r="CD9" s="29"/>
      <c r="CE9" s="21">
        <v>2.9</v>
      </c>
      <c r="CF9" s="21">
        <v>3.3</v>
      </c>
      <c r="CG9" s="21">
        <v>29.3</v>
      </c>
      <c r="CH9" s="29"/>
      <c r="CI9" s="21">
        <v>2.91</v>
      </c>
      <c r="CJ9" s="21">
        <v>3.07</v>
      </c>
      <c r="CK9" s="21">
        <v>29.26</v>
      </c>
      <c r="CL9" s="21"/>
      <c r="CM9" s="21">
        <v>2.68</v>
      </c>
      <c r="CN9" s="21">
        <v>3.11</v>
      </c>
      <c r="CO9" s="21">
        <v>27.07</v>
      </c>
      <c r="CP9" s="29"/>
      <c r="CQ9" s="21">
        <v>3.09</v>
      </c>
      <c r="CR9" s="21">
        <v>2.6</v>
      </c>
      <c r="CS9" s="21">
        <v>29.39</v>
      </c>
      <c r="CT9" s="29"/>
      <c r="CU9" s="21">
        <v>3.08</v>
      </c>
      <c r="CV9" s="21">
        <v>4.7300000000000004</v>
      </c>
      <c r="CW9" s="21">
        <v>28.61</v>
      </c>
      <c r="CX9" s="29"/>
      <c r="CY9" s="21">
        <v>3.02</v>
      </c>
      <c r="CZ9" s="21">
        <v>2.6</v>
      </c>
      <c r="DA9" s="21">
        <v>33.630000000000003</v>
      </c>
      <c r="DB9" s="29"/>
      <c r="DC9" s="21">
        <v>3.03</v>
      </c>
      <c r="DD9" s="21">
        <v>3.02</v>
      </c>
      <c r="DE9" s="21">
        <v>31.35</v>
      </c>
      <c r="DF9" s="29"/>
      <c r="DG9" s="21">
        <v>2.8</v>
      </c>
      <c r="DH9" s="21">
        <v>4.7</v>
      </c>
      <c r="DI9" s="21">
        <v>28.8</v>
      </c>
      <c r="DJ9" s="29"/>
      <c r="DK9" s="50">
        <v>3.05</v>
      </c>
      <c r="DL9" s="67">
        <v>2.61</v>
      </c>
      <c r="DM9" s="50">
        <v>28.9</v>
      </c>
      <c r="DN9" s="29"/>
      <c r="DO9" s="21">
        <v>2.46</v>
      </c>
      <c r="DP9" s="21">
        <v>4.7300000000000004</v>
      </c>
      <c r="DQ9" s="21">
        <v>25.18</v>
      </c>
      <c r="DR9" s="29"/>
      <c r="DS9" s="51">
        <v>2.61</v>
      </c>
      <c r="DT9" s="51">
        <v>3.6</v>
      </c>
      <c r="DU9" s="51">
        <v>28.17</v>
      </c>
      <c r="DV9" s="29"/>
      <c r="DW9" s="51">
        <v>2.91</v>
      </c>
      <c r="DX9" s="51">
        <v>4.43</v>
      </c>
      <c r="DY9" s="51">
        <v>29.55</v>
      </c>
      <c r="DZ9" s="29"/>
      <c r="EA9" s="51">
        <v>2.9654246506621358</v>
      </c>
      <c r="EB9" s="51">
        <v>4.7098694394994629</v>
      </c>
      <c r="EC9" s="51">
        <v>30.213367054216757</v>
      </c>
      <c r="ED9" s="51"/>
      <c r="EE9" s="51">
        <v>3.01905</v>
      </c>
      <c r="EF9" s="51">
        <v>4.6486900000000002</v>
      </c>
      <c r="EG9" s="51">
        <v>29.46463</v>
      </c>
      <c r="EH9" s="29"/>
      <c r="EI9" s="51">
        <v>2.86</v>
      </c>
      <c r="EJ9" s="51">
        <v>2.56</v>
      </c>
      <c r="EK9" s="51">
        <v>28.55</v>
      </c>
      <c r="EL9" s="51"/>
      <c r="EM9" s="51">
        <v>3.3005300000000002</v>
      </c>
      <c r="EN9" s="51">
        <v>3.5851500000000001</v>
      </c>
      <c r="EO9" s="51">
        <v>29.62041</v>
      </c>
      <c r="EP9" s="51"/>
      <c r="EQ9" s="51">
        <v>3.17679</v>
      </c>
      <c r="ER9" s="51">
        <v>4.5223399999999998</v>
      </c>
      <c r="ES9" s="51">
        <v>26.994340000000001</v>
      </c>
      <c r="ET9" s="51"/>
      <c r="EU9" s="51">
        <v>3.12</v>
      </c>
      <c r="EV9" s="51">
        <v>4.6100000000000003</v>
      </c>
      <c r="EW9" s="51">
        <v>27.92</v>
      </c>
      <c r="EX9" s="51"/>
      <c r="EY9" s="51">
        <v>3.0853100000000002</v>
      </c>
      <c r="EZ9" s="51">
        <v>4.8054899999999998</v>
      </c>
      <c r="FA9" s="51">
        <v>30.175830000000001</v>
      </c>
      <c r="FB9" s="29"/>
      <c r="FC9" s="51">
        <v>3.0315842038996967</v>
      </c>
      <c r="FD9" s="51">
        <v>4.8306567611462157</v>
      </c>
      <c r="FE9" s="51">
        <v>30.892710746445548</v>
      </c>
      <c r="FF9" s="29"/>
      <c r="FG9" s="51">
        <v>2.7216073244978305</v>
      </c>
      <c r="FH9" s="51">
        <v>2.8187042975081114</v>
      </c>
      <c r="FI9" s="51">
        <v>29.36829653518922</v>
      </c>
      <c r="FJ9" s="29"/>
      <c r="FK9" s="51">
        <v>2.77827</v>
      </c>
      <c r="FL9" s="51">
        <v>2.5529299999999999</v>
      </c>
      <c r="FM9" s="51">
        <v>28.61524</v>
      </c>
      <c r="FN9" s="29"/>
      <c r="FO9" s="51">
        <v>3.0444100000000001</v>
      </c>
      <c r="FP9" s="51">
        <v>2.3615699999999999</v>
      </c>
      <c r="FQ9" s="51">
        <v>29.58511</v>
      </c>
      <c r="FR9" s="29"/>
      <c r="FS9" s="51">
        <v>3.1903100000000002</v>
      </c>
      <c r="FT9" s="51">
        <v>1.4304399999999999</v>
      </c>
      <c r="FU9" s="51">
        <v>32.24015</v>
      </c>
      <c r="FW9" s="51">
        <v>3.1861600000000001</v>
      </c>
      <c r="FX9" s="51">
        <v>6.0991099999999996</v>
      </c>
      <c r="FY9" s="51">
        <v>27.61403</v>
      </c>
      <c r="GA9" s="51">
        <v>3.23414</v>
      </c>
      <c r="GB9" s="51">
        <v>3.67279</v>
      </c>
      <c r="GC9" s="51">
        <v>32.151519999999998</v>
      </c>
      <c r="GE9" s="51">
        <v>2.84971</v>
      </c>
      <c r="GF9" s="51">
        <v>2.9002500000000002</v>
      </c>
      <c r="GG9" s="51">
        <v>25.27524</v>
      </c>
      <c r="GI9" s="51">
        <v>2.7991999999999999</v>
      </c>
      <c r="GJ9" s="51">
        <v>2.3862999999999999</v>
      </c>
      <c r="GK9" s="51">
        <v>29.310400000000001</v>
      </c>
      <c r="GM9" s="51">
        <v>2.9340600000000001</v>
      </c>
      <c r="GN9" s="51">
        <v>3.33873</v>
      </c>
      <c r="GO9" s="51">
        <v>28.40578</v>
      </c>
      <c r="GQ9" s="51">
        <v>3.2047099999999999</v>
      </c>
      <c r="GR9" s="51">
        <v>3.4580099999999998</v>
      </c>
      <c r="GS9" s="51">
        <v>30.335229999999999</v>
      </c>
      <c r="GU9" s="51">
        <v>3.0159400000000001</v>
      </c>
      <c r="GV9" s="51">
        <v>4.2115400000000003</v>
      </c>
      <c r="GW9" s="51">
        <v>32.169400000000003</v>
      </c>
      <c r="GY9" s="51">
        <v>2.9549400000000001</v>
      </c>
      <c r="GZ9" s="51">
        <v>2.8745599999999998</v>
      </c>
      <c r="HA9" s="51">
        <v>31.173390000000001</v>
      </c>
      <c r="HC9" s="51">
        <v>2.6997100000000001</v>
      </c>
      <c r="HD9" s="51">
        <v>3.95052</v>
      </c>
      <c r="HE9" s="51">
        <v>24.852630000000001</v>
      </c>
      <c r="HG9" s="51">
        <v>2.6115499999999998</v>
      </c>
      <c r="HH9" s="51">
        <v>4.3032399999999997</v>
      </c>
      <c r="HI9" s="51">
        <v>26.435860000000002</v>
      </c>
      <c r="HK9" s="51">
        <v>2.95953</v>
      </c>
      <c r="HL9" s="51">
        <v>1.61877</v>
      </c>
      <c r="HM9" s="51">
        <v>30.41122</v>
      </c>
      <c r="HO9" s="51">
        <v>3.0293999999999999</v>
      </c>
      <c r="HP9" s="51">
        <v>2.8352300000000001</v>
      </c>
      <c r="HQ9" s="51">
        <v>32.537120000000002</v>
      </c>
      <c r="HS9" s="51">
        <v>3.2855699999999999</v>
      </c>
      <c r="HT9" s="51">
        <v>2.5102000000000002</v>
      </c>
      <c r="HU9" s="51">
        <v>34.019530000000003</v>
      </c>
      <c r="HW9" s="51">
        <v>2.89595</v>
      </c>
      <c r="HX9" s="51">
        <v>2.8305199999999999</v>
      </c>
      <c r="HY9" s="51">
        <v>32.815399999999997</v>
      </c>
      <c r="IA9" s="51">
        <v>2.9976799999999999</v>
      </c>
      <c r="IB9" s="51">
        <v>4.72818</v>
      </c>
      <c r="IC9" s="51">
        <v>31.27844</v>
      </c>
      <c r="IE9" s="51">
        <v>3.02589</v>
      </c>
      <c r="IF9" s="51">
        <v>4.2176999999999998</v>
      </c>
      <c r="IG9" s="51">
        <v>30.753740000000001</v>
      </c>
      <c r="II9" s="51">
        <v>3.0519400000000001</v>
      </c>
      <c r="IJ9" s="51">
        <v>3.64473</v>
      </c>
      <c r="IK9" s="51">
        <v>29.917079999999999</v>
      </c>
      <c r="IM9" s="51">
        <v>2.7271299999999998</v>
      </c>
      <c r="IN9" s="51">
        <v>3.63463</v>
      </c>
      <c r="IO9" s="51">
        <v>26.425899999999999</v>
      </c>
      <c r="IQ9" s="51">
        <v>2.7822900000000002</v>
      </c>
      <c r="IR9" s="51">
        <v>2.55749</v>
      </c>
      <c r="IS9" s="51">
        <v>29.628399999999999</v>
      </c>
    </row>
    <row r="10" spans="1:253" x14ac:dyDescent="0.25">
      <c r="A10" s="2">
        <v>17</v>
      </c>
      <c r="B10" s="2"/>
      <c r="C10" s="14">
        <v>3.84</v>
      </c>
      <c r="D10" s="14">
        <v>4.4000000000000004</v>
      </c>
      <c r="E10" s="14">
        <v>38.19</v>
      </c>
      <c r="F10" s="15"/>
      <c r="G10" s="15">
        <v>3.52</v>
      </c>
      <c r="H10" s="15">
        <v>5.34</v>
      </c>
      <c r="I10" s="15">
        <v>34.840000000000003</v>
      </c>
      <c r="J10" s="15"/>
      <c r="K10" s="17">
        <v>2.9704648938665525</v>
      </c>
      <c r="L10" s="17">
        <v>3.7389376370551357</v>
      </c>
      <c r="M10" s="17">
        <v>34.12903841103968</v>
      </c>
      <c r="N10" s="15"/>
      <c r="O10" s="15">
        <v>3.08</v>
      </c>
      <c r="P10" s="15">
        <v>5.66</v>
      </c>
      <c r="Q10" s="15">
        <v>30.87</v>
      </c>
      <c r="R10" s="15"/>
      <c r="S10" s="15">
        <v>3.320967552087208</v>
      </c>
      <c r="T10" s="15">
        <v>3.6448760811755316</v>
      </c>
      <c r="U10" s="15">
        <v>39.440040950702304</v>
      </c>
      <c r="V10" s="15"/>
      <c r="W10" s="15">
        <v>3.02</v>
      </c>
      <c r="X10" s="15">
        <v>3.29</v>
      </c>
      <c r="Y10" s="15">
        <v>41.75</v>
      </c>
      <c r="Z10" s="16"/>
      <c r="AA10" s="15">
        <v>3.34</v>
      </c>
      <c r="AB10" s="23">
        <v>6.27</v>
      </c>
      <c r="AC10" s="15">
        <v>36.74</v>
      </c>
      <c r="AD10" s="16"/>
      <c r="AE10" s="15">
        <v>3.44</v>
      </c>
      <c r="AF10" s="21">
        <v>5.29</v>
      </c>
      <c r="AG10" s="21">
        <v>34.14</v>
      </c>
      <c r="AH10" s="29"/>
      <c r="AI10" s="21">
        <v>2.84</v>
      </c>
      <c r="AJ10" s="21">
        <v>5.41</v>
      </c>
      <c r="AK10" s="21">
        <v>30.79</v>
      </c>
      <c r="AL10" s="29"/>
      <c r="AM10" s="21">
        <v>2.87</v>
      </c>
      <c r="AN10" s="21">
        <v>4.1399999999999997</v>
      </c>
      <c r="AO10" s="21">
        <v>31.56</v>
      </c>
      <c r="AP10" s="29"/>
      <c r="AQ10" s="21">
        <v>3.04</v>
      </c>
      <c r="AR10" s="21">
        <v>2.4300000000000002</v>
      </c>
      <c r="AS10" s="21">
        <v>34.9</v>
      </c>
      <c r="AT10" s="29"/>
      <c r="AU10" s="21">
        <v>3</v>
      </c>
      <c r="AV10" s="21">
        <v>3.4</v>
      </c>
      <c r="AW10" s="21">
        <v>34.1</v>
      </c>
      <c r="AX10" s="29"/>
      <c r="AY10" s="21">
        <v>3.11</v>
      </c>
      <c r="AZ10" s="21">
        <v>3.45</v>
      </c>
      <c r="BA10" s="21">
        <v>37.840000000000003</v>
      </c>
      <c r="BB10" s="21"/>
      <c r="BC10" s="21">
        <v>3.1</v>
      </c>
      <c r="BD10" s="21">
        <v>5</v>
      </c>
      <c r="BE10" s="21">
        <v>33.6</v>
      </c>
      <c r="BF10" s="29"/>
      <c r="BG10" s="21">
        <v>3.31</v>
      </c>
      <c r="BH10" s="21">
        <v>3.38</v>
      </c>
      <c r="BI10" s="21">
        <v>34.9</v>
      </c>
      <c r="BJ10" s="29"/>
      <c r="BK10" s="21">
        <v>2.61</v>
      </c>
      <c r="BL10" s="21">
        <v>3.62</v>
      </c>
      <c r="BM10" s="21">
        <v>28.55</v>
      </c>
      <c r="BN10" s="29"/>
      <c r="BO10" s="21">
        <v>3.01</v>
      </c>
      <c r="BP10" s="21">
        <v>3.5</v>
      </c>
      <c r="BQ10" s="21">
        <v>35.950000000000003</v>
      </c>
      <c r="BR10" s="29"/>
      <c r="BS10" s="21">
        <v>2.98</v>
      </c>
      <c r="BT10" s="21">
        <v>4.5599999999999996</v>
      </c>
      <c r="BU10" s="21">
        <v>35.76</v>
      </c>
      <c r="BV10" s="29"/>
      <c r="BW10" s="21">
        <v>3.07</v>
      </c>
      <c r="BX10" s="21">
        <v>3.1</v>
      </c>
      <c r="BY10" s="21">
        <v>36.200000000000003</v>
      </c>
      <c r="BZ10" s="29"/>
      <c r="CA10" s="21">
        <v>3.01</v>
      </c>
      <c r="CB10" s="21">
        <v>4.42</v>
      </c>
      <c r="CC10" s="21">
        <v>33.78</v>
      </c>
      <c r="CD10" s="29"/>
      <c r="CE10" s="21">
        <v>2.9</v>
      </c>
      <c r="CF10" s="21">
        <v>3.2</v>
      </c>
      <c r="CG10" s="21">
        <v>37.1</v>
      </c>
      <c r="CH10" s="29"/>
      <c r="CI10" s="21">
        <v>2.74</v>
      </c>
      <c r="CJ10" s="21">
        <v>5.66</v>
      </c>
      <c r="CK10" s="21">
        <v>30.62</v>
      </c>
      <c r="CL10" s="21"/>
      <c r="CM10" s="21">
        <v>2.69</v>
      </c>
      <c r="CN10" s="21">
        <v>2.2200000000000002</v>
      </c>
      <c r="CO10" s="21">
        <v>31.7</v>
      </c>
      <c r="CP10" s="29"/>
      <c r="CQ10" s="21">
        <v>3.08</v>
      </c>
      <c r="CR10" s="21">
        <v>3.95</v>
      </c>
      <c r="CS10" s="21">
        <v>34.32</v>
      </c>
      <c r="CT10" s="29"/>
      <c r="CU10" s="21">
        <v>3.18</v>
      </c>
      <c r="CV10" s="21">
        <v>4.22</v>
      </c>
      <c r="CW10" s="21">
        <v>34.880000000000003</v>
      </c>
      <c r="CX10" s="29"/>
      <c r="CY10" s="21">
        <v>2.88</v>
      </c>
      <c r="CZ10" s="21">
        <v>3.81</v>
      </c>
      <c r="DA10" s="21">
        <v>35.69</v>
      </c>
      <c r="DB10" s="29"/>
      <c r="DC10" s="21">
        <v>3.26</v>
      </c>
      <c r="DD10" s="21">
        <v>4.8099999999999996</v>
      </c>
      <c r="DE10" s="21">
        <v>32.5</v>
      </c>
      <c r="DF10" s="29"/>
      <c r="DG10" s="21">
        <v>3</v>
      </c>
      <c r="DH10" s="21">
        <v>4.5999999999999996</v>
      </c>
      <c r="DI10" s="21">
        <v>33.200000000000003</v>
      </c>
      <c r="DJ10" s="29"/>
      <c r="DK10" s="50">
        <v>3.06</v>
      </c>
      <c r="DL10" s="67">
        <v>3.53</v>
      </c>
      <c r="DM10" s="50">
        <v>32.090000000000003</v>
      </c>
      <c r="DN10" s="29"/>
      <c r="DO10" s="21">
        <v>2.72</v>
      </c>
      <c r="DP10" s="21">
        <v>3.52</v>
      </c>
      <c r="DQ10" s="21">
        <v>29.98</v>
      </c>
      <c r="DR10" s="29"/>
      <c r="DS10" s="51">
        <v>2.78</v>
      </c>
      <c r="DT10" s="51">
        <v>4.1900000000000004</v>
      </c>
      <c r="DU10" s="51">
        <v>35</v>
      </c>
      <c r="DV10" s="29"/>
      <c r="DW10" s="51">
        <v>3.12</v>
      </c>
      <c r="DX10" s="51">
        <v>5.24</v>
      </c>
      <c r="DY10" s="51">
        <v>36.83</v>
      </c>
      <c r="DZ10" s="29"/>
      <c r="EA10" s="51">
        <v>3.1426092556179084</v>
      </c>
      <c r="EB10" s="51">
        <v>5.3185710347450215</v>
      </c>
      <c r="EC10" s="51">
        <v>37.625132623265955</v>
      </c>
      <c r="ED10" s="51"/>
      <c r="EE10" s="51">
        <v>3.1949399999999999</v>
      </c>
      <c r="EF10" s="51">
        <v>5.4252900000000004</v>
      </c>
      <c r="EG10" s="51">
        <v>37.337699999999998</v>
      </c>
      <c r="EH10" s="29"/>
      <c r="EI10" s="51">
        <v>2.5299999999999998</v>
      </c>
      <c r="EJ10" s="51">
        <v>3.41</v>
      </c>
      <c r="EK10" s="51">
        <v>31.77</v>
      </c>
      <c r="EL10" s="51"/>
      <c r="EM10" s="51">
        <v>2.8908100000000001</v>
      </c>
      <c r="EN10" s="51">
        <v>4.5221299999999998</v>
      </c>
      <c r="EO10" s="51">
        <v>33.6053</v>
      </c>
      <c r="EP10" s="51"/>
      <c r="EQ10" s="51">
        <v>2.9981499999999999</v>
      </c>
      <c r="ER10" s="51">
        <v>5.2760899999999999</v>
      </c>
      <c r="ES10" s="51">
        <v>35.826039999999999</v>
      </c>
      <c r="ET10" s="51"/>
      <c r="EU10" s="51">
        <v>2.95</v>
      </c>
      <c r="EV10" s="51">
        <v>5.18</v>
      </c>
      <c r="EW10" s="51">
        <v>36.18</v>
      </c>
      <c r="EX10" s="51"/>
      <c r="EY10" s="51">
        <v>3.2589299999999999</v>
      </c>
      <c r="EZ10" s="51">
        <v>5.2863600000000002</v>
      </c>
      <c r="FA10" s="51">
        <v>34.743560000000002</v>
      </c>
      <c r="FB10" s="29"/>
      <c r="FC10" s="51">
        <v>3.1972076948322696</v>
      </c>
      <c r="FD10" s="51">
        <v>5.2847092074336555</v>
      </c>
      <c r="FE10" s="51">
        <v>35.195243907128329</v>
      </c>
      <c r="FF10" s="29"/>
      <c r="FG10" s="51">
        <v>2.6803029441368795</v>
      </c>
      <c r="FH10" s="51">
        <v>2.783380793752388</v>
      </c>
      <c r="FI10" s="51">
        <v>33.496841169689041</v>
      </c>
      <c r="FJ10" s="29"/>
      <c r="FK10" s="51">
        <v>2.7287400000000002</v>
      </c>
      <c r="FL10" s="51">
        <v>2.6261100000000002</v>
      </c>
      <c r="FM10" s="51">
        <v>33.021059999999999</v>
      </c>
      <c r="FN10" s="29"/>
      <c r="FO10" s="51">
        <v>2.96143</v>
      </c>
      <c r="FP10" s="51">
        <v>3.0397699999999999</v>
      </c>
      <c r="FQ10" s="51">
        <v>34.806789999999999</v>
      </c>
      <c r="FR10" s="29"/>
      <c r="FS10" s="51">
        <v>3.0714899999999998</v>
      </c>
      <c r="FT10" s="51">
        <v>4.2406899999999998</v>
      </c>
      <c r="FU10" s="51">
        <v>36.426859999999998</v>
      </c>
      <c r="FW10" s="51">
        <v>3.14947</v>
      </c>
      <c r="FX10" s="51">
        <v>4.8975400000000002</v>
      </c>
      <c r="FY10" s="51">
        <v>37.263089999999998</v>
      </c>
      <c r="GA10" s="51">
        <v>3.08087</v>
      </c>
      <c r="GB10" s="51">
        <v>4.8387799999999999</v>
      </c>
      <c r="GC10" s="51">
        <v>34.799689999999998</v>
      </c>
      <c r="GE10" s="51">
        <v>2.7691400000000002</v>
      </c>
      <c r="GF10" s="51">
        <v>3.6353399999999998</v>
      </c>
      <c r="GG10" s="51">
        <v>29.791899999999998</v>
      </c>
      <c r="GI10" s="51">
        <v>2.8100700000000001</v>
      </c>
      <c r="GJ10" s="51">
        <v>3.60459</v>
      </c>
      <c r="GK10" s="51">
        <v>33.066569999999999</v>
      </c>
      <c r="GM10" s="51">
        <v>2.9325600000000001</v>
      </c>
      <c r="GN10" s="51">
        <v>4.8858899999999998</v>
      </c>
      <c r="GO10" s="51">
        <v>32.340699999999998</v>
      </c>
      <c r="GQ10" s="51">
        <v>3.2806799999999998</v>
      </c>
      <c r="GR10" s="51">
        <v>2.2659400000000001</v>
      </c>
      <c r="GS10" s="51">
        <v>39.65428</v>
      </c>
      <c r="GU10" s="51">
        <v>3.1808999999999998</v>
      </c>
      <c r="GV10" s="51">
        <v>4.3696999999999999</v>
      </c>
      <c r="GW10" s="51">
        <v>35.900829999999999</v>
      </c>
      <c r="GY10" s="51">
        <v>2.8838900000000001</v>
      </c>
      <c r="GZ10" s="51">
        <v>3.5695399999999999</v>
      </c>
      <c r="HA10" s="51">
        <v>36.500149999999998</v>
      </c>
      <c r="HC10" s="51">
        <v>2.7598400000000001</v>
      </c>
      <c r="HD10" s="51">
        <v>3.9204500000000002</v>
      </c>
      <c r="HE10" s="51">
        <v>31.308959999999999</v>
      </c>
      <c r="HG10" s="51">
        <v>2.3028200000000001</v>
      </c>
      <c r="HH10" s="51">
        <v>5.2913100000000002</v>
      </c>
      <c r="HI10" s="51">
        <v>30.71997</v>
      </c>
      <c r="HK10" s="51">
        <v>2.9043999999999999</v>
      </c>
      <c r="HL10" s="51">
        <v>4.49057</v>
      </c>
      <c r="HM10" s="51">
        <v>31.359760000000001</v>
      </c>
      <c r="HO10" s="51">
        <v>2.9890099999999999</v>
      </c>
      <c r="HP10" s="51">
        <v>3.4003800000000002</v>
      </c>
      <c r="HQ10" s="51">
        <v>37.208179999999999</v>
      </c>
      <c r="HS10" s="51">
        <v>3.1795399999999998</v>
      </c>
      <c r="HT10" s="51">
        <v>3.7578</v>
      </c>
      <c r="HU10" s="51">
        <v>35.686529999999998</v>
      </c>
      <c r="HW10" s="51">
        <v>3.1054300000000001</v>
      </c>
      <c r="HX10" s="51">
        <v>3.5085500000000001</v>
      </c>
      <c r="HY10" s="51">
        <v>36.205730000000003</v>
      </c>
      <c r="IA10" s="51">
        <v>3.0004599999999999</v>
      </c>
      <c r="IB10" s="51">
        <v>3.8718599999999999</v>
      </c>
      <c r="IC10" s="51">
        <v>36.315190000000001</v>
      </c>
      <c r="IE10" s="51">
        <v>2.8483700000000001</v>
      </c>
      <c r="IF10" s="51">
        <v>4.6471400000000003</v>
      </c>
      <c r="IG10" s="51">
        <v>33.962820000000001</v>
      </c>
      <c r="II10" s="51">
        <v>3.03796</v>
      </c>
      <c r="IJ10" s="51">
        <v>3.9397000000000002</v>
      </c>
      <c r="IK10" s="51">
        <v>35.577069999999999</v>
      </c>
      <c r="IM10" s="51">
        <v>2.8626999999999998</v>
      </c>
      <c r="IN10" s="51">
        <v>3.9379599999999999</v>
      </c>
      <c r="IO10" s="51">
        <v>32.595469999999999</v>
      </c>
      <c r="IQ10" s="51">
        <v>2.8437399999999999</v>
      </c>
      <c r="IR10" s="51">
        <v>3.0714899999999998</v>
      </c>
      <c r="IS10" s="51">
        <v>34.289299999999997</v>
      </c>
    </row>
    <row r="11" spans="1:253" x14ac:dyDescent="0.25">
      <c r="A11" s="2">
        <v>20</v>
      </c>
      <c r="B11" s="2"/>
      <c r="C11" s="14">
        <v>3.93</v>
      </c>
      <c r="D11" s="14">
        <v>5.69</v>
      </c>
      <c r="E11" s="14">
        <v>43.79</v>
      </c>
      <c r="F11" s="15"/>
      <c r="G11" s="15">
        <v>3.97</v>
      </c>
      <c r="H11" s="15">
        <v>6.24</v>
      </c>
      <c r="I11" s="15">
        <v>40.98</v>
      </c>
      <c r="J11" s="15"/>
      <c r="K11" s="17">
        <v>3.5065855072602337</v>
      </c>
      <c r="L11" s="17">
        <v>5.6005616081703895</v>
      </c>
      <c r="M11" s="17">
        <v>33.765759115890255</v>
      </c>
      <c r="N11" s="15"/>
      <c r="O11" s="15">
        <v>3.9</v>
      </c>
      <c r="P11" s="15">
        <v>3.66</v>
      </c>
      <c r="Q11" s="15">
        <v>35.96</v>
      </c>
      <c r="R11" s="15"/>
      <c r="S11" s="15">
        <v>3.5293326848660516</v>
      </c>
      <c r="T11" s="15">
        <v>4.2745921805053007</v>
      </c>
      <c r="U11" s="15">
        <v>36.259016059175309</v>
      </c>
      <c r="V11" s="15"/>
      <c r="W11" s="15">
        <v>3.96</v>
      </c>
      <c r="X11" s="15">
        <v>5.13</v>
      </c>
      <c r="Y11" s="15">
        <v>40.74</v>
      </c>
      <c r="Z11" s="16"/>
      <c r="AA11" s="15">
        <v>3.83</v>
      </c>
      <c r="AB11" s="23">
        <v>4.2</v>
      </c>
      <c r="AC11" s="15">
        <v>39.29</v>
      </c>
      <c r="AD11" s="16"/>
      <c r="AE11" s="15">
        <v>3.48</v>
      </c>
      <c r="AF11" s="21">
        <v>7.94</v>
      </c>
      <c r="AG11" s="21">
        <v>37.08</v>
      </c>
      <c r="AH11" s="29"/>
      <c r="AI11" s="21">
        <v>3.26</v>
      </c>
      <c r="AJ11" s="21">
        <v>4.47</v>
      </c>
      <c r="AK11" s="21">
        <v>34.15</v>
      </c>
      <c r="AL11" s="29"/>
      <c r="AM11" s="21">
        <v>3.32</v>
      </c>
      <c r="AN11" s="21">
        <v>5.12</v>
      </c>
      <c r="AO11" s="21">
        <v>32.520000000000003</v>
      </c>
      <c r="AP11" s="29"/>
      <c r="AQ11" s="21">
        <v>3.5</v>
      </c>
      <c r="AR11" s="21">
        <v>4.3</v>
      </c>
      <c r="AS11" s="21">
        <v>32.92</v>
      </c>
      <c r="AT11" s="29"/>
      <c r="AU11" s="21">
        <v>3.2</v>
      </c>
      <c r="AV11" s="21">
        <v>4.4000000000000004</v>
      </c>
      <c r="AW11" s="21">
        <v>35.299999999999997</v>
      </c>
      <c r="AX11" s="29"/>
      <c r="AY11" s="21">
        <v>3.27</v>
      </c>
      <c r="AZ11" s="21">
        <v>5.72</v>
      </c>
      <c r="BA11" s="21">
        <v>36.25</v>
      </c>
      <c r="BB11" s="21"/>
      <c r="BC11" s="21">
        <v>3.4</v>
      </c>
      <c r="BD11" s="21">
        <v>4.5999999999999996</v>
      </c>
      <c r="BE11" s="21">
        <v>31.1</v>
      </c>
      <c r="BF11" s="29"/>
      <c r="BG11" s="21">
        <v>3.69</v>
      </c>
      <c r="BH11" s="21">
        <v>3.85</v>
      </c>
      <c r="BI11" s="21">
        <v>35.81</v>
      </c>
      <c r="BJ11" s="29"/>
      <c r="BK11" s="21">
        <v>2.95</v>
      </c>
      <c r="BL11" s="21">
        <v>4.57</v>
      </c>
      <c r="BM11" s="21">
        <v>31.86</v>
      </c>
      <c r="BN11" s="29"/>
      <c r="BO11" s="21">
        <v>3.41</v>
      </c>
      <c r="BP11" s="21">
        <v>3.76</v>
      </c>
      <c r="BQ11" s="21">
        <v>36.229999999999997</v>
      </c>
      <c r="BR11" s="29"/>
      <c r="BS11" s="21">
        <v>3.58</v>
      </c>
      <c r="BT11" s="21">
        <v>4.3099999999999996</v>
      </c>
      <c r="BU11" s="21">
        <v>36.369999999999997</v>
      </c>
      <c r="BV11" s="29"/>
      <c r="BW11" s="21">
        <v>3.57</v>
      </c>
      <c r="BX11" s="21">
        <v>6.09</v>
      </c>
      <c r="BY11" s="21">
        <v>34.11</v>
      </c>
      <c r="BZ11" s="29"/>
      <c r="CA11" s="21">
        <v>3.45</v>
      </c>
      <c r="CB11" s="21">
        <v>6.13</v>
      </c>
      <c r="CC11" s="21">
        <v>32.380000000000003</v>
      </c>
      <c r="CD11" s="29"/>
      <c r="CE11" s="21">
        <v>3.5</v>
      </c>
      <c r="CF11" s="21">
        <v>4.0999999999999996</v>
      </c>
      <c r="CG11" s="21">
        <v>36.4</v>
      </c>
      <c r="CH11" s="29"/>
      <c r="CI11" s="21">
        <v>3.3</v>
      </c>
      <c r="CJ11" s="21">
        <v>5.67</v>
      </c>
      <c r="CK11" s="21">
        <v>33.94</v>
      </c>
      <c r="CL11" s="21"/>
      <c r="CM11" s="21">
        <v>3.17</v>
      </c>
      <c r="CN11" s="21">
        <v>3.08</v>
      </c>
      <c r="CO11" s="21">
        <v>33.14</v>
      </c>
      <c r="CP11" s="29"/>
      <c r="CQ11" s="21">
        <v>3.34</v>
      </c>
      <c r="CR11" s="21">
        <v>4.49</v>
      </c>
      <c r="CS11" s="21">
        <v>34.630000000000003</v>
      </c>
      <c r="CT11" s="29"/>
      <c r="CU11" s="21">
        <v>3.52</v>
      </c>
      <c r="CV11" s="21">
        <v>4.9400000000000004</v>
      </c>
      <c r="CW11" s="21">
        <v>37.119999999999997</v>
      </c>
      <c r="CX11" s="29"/>
      <c r="CY11" s="21">
        <v>3.36</v>
      </c>
      <c r="CZ11" s="21">
        <v>6.35</v>
      </c>
      <c r="DA11" s="21">
        <v>32.44</v>
      </c>
      <c r="DB11" s="29"/>
      <c r="DC11" s="21">
        <v>3.64</v>
      </c>
      <c r="DD11" s="21">
        <v>4.1900000000000004</v>
      </c>
      <c r="DE11" s="21">
        <v>35.869999999999997</v>
      </c>
      <c r="DF11" s="29"/>
      <c r="DG11" s="21">
        <v>3.5</v>
      </c>
      <c r="DH11" s="21">
        <v>5.4</v>
      </c>
      <c r="DI11" s="21">
        <v>34.1</v>
      </c>
      <c r="DJ11" s="29"/>
      <c r="DK11" s="50">
        <v>3.37</v>
      </c>
      <c r="DL11" s="67">
        <v>3.66</v>
      </c>
      <c r="DM11" s="50">
        <v>37.26</v>
      </c>
      <c r="DN11" s="29"/>
      <c r="DO11" s="21">
        <v>3.4</v>
      </c>
      <c r="DP11" s="21">
        <v>5.05</v>
      </c>
      <c r="DQ11" s="21">
        <v>33.08</v>
      </c>
      <c r="DR11" s="29"/>
      <c r="DS11" s="51">
        <v>3.17</v>
      </c>
      <c r="DT11" s="51">
        <v>3.49</v>
      </c>
      <c r="DU11" s="51">
        <v>34.08</v>
      </c>
      <c r="DV11" s="29"/>
      <c r="DW11" s="51">
        <v>3.54</v>
      </c>
      <c r="DX11" s="51">
        <v>4.42</v>
      </c>
      <c r="DY11" s="51">
        <v>35.85</v>
      </c>
      <c r="DZ11" s="29"/>
      <c r="EA11" s="51">
        <v>3.5482869383801945</v>
      </c>
      <c r="EB11" s="51">
        <v>4.7646506234440542</v>
      </c>
      <c r="EC11" s="51">
        <v>36.534460495370894</v>
      </c>
      <c r="ED11" s="51"/>
      <c r="EE11" s="51">
        <v>3.6398299999999999</v>
      </c>
      <c r="EF11" s="51">
        <v>4.5669199999999996</v>
      </c>
      <c r="EG11" s="51">
        <v>36.1327</v>
      </c>
      <c r="EH11" s="29"/>
      <c r="EI11" s="51">
        <v>3.04</v>
      </c>
      <c r="EJ11" s="51">
        <v>2.76</v>
      </c>
      <c r="EK11" s="51">
        <v>37.880000000000003</v>
      </c>
      <c r="EL11" s="51"/>
      <c r="EM11" s="51">
        <v>3.5120399999999998</v>
      </c>
      <c r="EN11" s="51">
        <v>3.8052999999999999</v>
      </c>
      <c r="EO11" s="51">
        <v>40.434060000000002</v>
      </c>
      <c r="EP11" s="51"/>
      <c r="EQ11" s="51">
        <v>3.7835299999999998</v>
      </c>
      <c r="ER11" s="51">
        <v>3.3069799999999998</v>
      </c>
      <c r="ES11" s="51">
        <v>34.836399999999998</v>
      </c>
      <c r="ET11" s="51"/>
      <c r="EU11" s="51">
        <v>3.71</v>
      </c>
      <c r="EV11" s="51">
        <v>3.26</v>
      </c>
      <c r="EW11" s="51">
        <v>35.380000000000003</v>
      </c>
      <c r="EX11" s="51"/>
      <c r="EY11" s="51">
        <v>3.53213</v>
      </c>
      <c r="EZ11" s="51">
        <v>6.3342999999999998</v>
      </c>
      <c r="FA11" s="51">
        <v>35.029339999999998</v>
      </c>
      <c r="FB11" s="29"/>
      <c r="FC11" s="51">
        <v>3.4579772488137848</v>
      </c>
      <c r="FD11" s="51">
        <v>6.3293275988881925</v>
      </c>
      <c r="FE11" s="51">
        <v>35.499528241141633</v>
      </c>
      <c r="FF11" s="29"/>
      <c r="FG11" s="51">
        <v>3.1899828916087309</v>
      </c>
      <c r="FH11" s="51">
        <v>2.8135612314025815</v>
      </c>
      <c r="FI11" s="51">
        <v>35.970576616987771</v>
      </c>
      <c r="FJ11" s="29"/>
      <c r="FK11" s="51">
        <v>3.26024</v>
      </c>
      <c r="FL11" s="51">
        <v>2.6421800000000002</v>
      </c>
      <c r="FM11" s="51">
        <v>35.578090000000003</v>
      </c>
      <c r="FN11" s="29"/>
      <c r="FO11" s="51">
        <v>3.27786</v>
      </c>
      <c r="FP11" s="51">
        <v>5.5720799999999997</v>
      </c>
      <c r="FQ11" s="51">
        <v>34.624200000000002</v>
      </c>
      <c r="FR11" s="29"/>
      <c r="FS11" s="51">
        <v>3.4516</v>
      </c>
      <c r="FT11" s="51">
        <v>3.39723</v>
      </c>
      <c r="FU11" s="51">
        <v>37.093290000000003</v>
      </c>
      <c r="FW11" s="51">
        <v>3.8023799999999999</v>
      </c>
      <c r="FX11" s="51">
        <v>4.3232400000000002</v>
      </c>
      <c r="FY11" s="51">
        <v>40.904980000000002</v>
      </c>
      <c r="GA11" s="51">
        <v>3.9291999999999998</v>
      </c>
      <c r="GB11" s="51">
        <v>3.9491100000000001</v>
      </c>
      <c r="GC11" s="51">
        <v>35.682690000000001</v>
      </c>
      <c r="GE11" s="51">
        <v>3.6339100000000002</v>
      </c>
      <c r="GF11" s="51">
        <v>4.0520399999999999</v>
      </c>
      <c r="GG11" s="51">
        <v>31.28472</v>
      </c>
      <c r="GI11" s="51">
        <v>3.33439</v>
      </c>
      <c r="GJ11" s="51">
        <v>5.2784700000000004</v>
      </c>
      <c r="GK11" s="51">
        <v>28.77366</v>
      </c>
      <c r="GM11" s="51">
        <v>3.4946999999999999</v>
      </c>
      <c r="GN11" s="51">
        <v>2.5213999999999999</v>
      </c>
      <c r="GO11" s="51">
        <v>40.659320000000001</v>
      </c>
      <c r="GQ11" s="51">
        <v>3.2141500000000001</v>
      </c>
      <c r="GR11" s="51">
        <v>5.7357800000000001</v>
      </c>
      <c r="GS11" s="51">
        <v>38.444490000000002</v>
      </c>
      <c r="GU11" s="51">
        <v>3.69787</v>
      </c>
      <c r="GV11" s="51">
        <v>5.17049</v>
      </c>
      <c r="GW11" s="51">
        <v>35.702019999999997</v>
      </c>
      <c r="GY11" s="51">
        <v>3.1880999999999999</v>
      </c>
      <c r="GZ11" s="51">
        <v>3.70059</v>
      </c>
      <c r="HA11" s="51">
        <v>34.68188</v>
      </c>
      <c r="HC11" s="51">
        <v>2.9398499999999999</v>
      </c>
      <c r="HD11" s="51">
        <v>4.2380100000000001</v>
      </c>
      <c r="HE11" s="51">
        <v>33.904209999999999</v>
      </c>
      <c r="HG11" s="51">
        <v>3.0399799999999999</v>
      </c>
      <c r="HH11" s="51">
        <v>4.6482799999999997</v>
      </c>
      <c r="HI11" s="51">
        <v>29.411919999999999</v>
      </c>
      <c r="HK11" s="51">
        <v>3.18933</v>
      </c>
      <c r="HL11" s="51">
        <v>6.4175500000000003</v>
      </c>
      <c r="HM11" s="51">
        <v>31.842410000000001</v>
      </c>
      <c r="HO11" s="51">
        <v>3.32233</v>
      </c>
      <c r="HP11" s="51">
        <v>4.16317</v>
      </c>
      <c r="HQ11" s="51">
        <v>35.476579999999998</v>
      </c>
      <c r="HS11" s="51">
        <v>3.4336600000000002</v>
      </c>
      <c r="HT11" s="51">
        <v>5.3573000000000004</v>
      </c>
      <c r="HU11" s="51">
        <v>36.066450000000003</v>
      </c>
      <c r="HW11" s="51">
        <v>3.6523500000000002</v>
      </c>
      <c r="HX11" s="51">
        <v>4.3601599999999996</v>
      </c>
      <c r="HY11" s="51">
        <v>33.896709999999999</v>
      </c>
      <c r="IA11" s="51">
        <v>3.41045</v>
      </c>
      <c r="IB11" s="51">
        <v>5.0835999999999997</v>
      </c>
      <c r="IC11" s="51">
        <v>37.759689999999999</v>
      </c>
      <c r="IE11" s="51">
        <v>3.4353099999999999</v>
      </c>
      <c r="IF11" s="51">
        <v>4.6524599999999996</v>
      </c>
      <c r="IG11" s="51">
        <v>39.073450000000001</v>
      </c>
      <c r="II11" s="51">
        <v>3.4855200000000002</v>
      </c>
      <c r="IJ11" s="51">
        <v>4.4576399999999996</v>
      </c>
      <c r="IK11" s="51">
        <v>34.556780000000003</v>
      </c>
      <c r="IM11" s="51">
        <v>3.2866599999999999</v>
      </c>
      <c r="IN11" s="51">
        <v>4.5861299999999998</v>
      </c>
      <c r="IO11" s="51">
        <v>32.875599999999999</v>
      </c>
      <c r="IQ11" s="51">
        <v>3.1679599999999999</v>
      </c>
      <c r="IR11" s="51">
        <v>4.6185200000000002</v>
      </c>
      <c r="IS11" s="51">
        <v>34.9602</v>
      </c>
    </row>
    <row r="12" spans="1:253" x14ac:dyDescent="0.25">
      <c r="A12" s="2">
        <v>23</v>
      </c>
      <c r="B12" s="2"/>
      <c r="C12" s="14">
        <v>4.1900000000000004</v>
      </c>
      <c r="D12" s="14">
        <v>4.16</v>
      </c>
      <c r="E12" s="14">
        <v>50.76</v>
      </c>
      <c r="F12" s="15"/>
      <c r="G12" s="15">
        <v>3.88</v>
      </c>
      <c r="H12" s="15">
        <v>4.49</v>
      </c>
      <c r="I12" s="15">
        <v>51.24</v>
      </c>
      <c r="J12" s="15"/>
      <c r="K12" s="15">
        <v>3.5267942231302731</v>
      </c>
      <c r="L12" s="15">
        <v>5.2819382287530408</v>
      </c>
      <c r="M12" s="15">
        <v>33.09102932024738</v>
      </c>
      <c r="N12" s="15"/>
      <c r="O12" s="15">
        <v>3.64</v>
      </c>
      <c r="P12" s="15">
        <v>4.82</v>
      </c>
      <c r="Q12" s="15">
        <v>37.799999999999997</v>
      </c>
      <c r="R12" s="15"/>
      <c r="S12" s="15">
        <v>3.4385926648622864</v>
      </c>
      <c r="T12" s="15">
        <v>4.113378399176975</v>
      </c>
      <c r="U12" s="15">
        <v>52.793300735307575</v>
      </c>
      <c r="V12" s="15"/>
      <c r="W12" s="15">
        <v>3.95</v>
      </c>
      <c r="X12" s="15">
        <v>5.99</v>
      </c>
      <c r="Y12" s="15">
        <v>42.35</v>
      </c>
      <c r="Z12" s="16"/>
      <c r="AA12" s="15">
        <v>3.38</v>
      </c>
      <c r="AB12" s="23">
        <v>7.57</v>
      </c>
      <c r="AC12" s="15">
        <v>51.28</v>
      </c>
      <c r="AD12" s="16"/>
      <c r="AE12" s="15">
        <v>3.6</v>
      </c>
      <c r="AF12" s="21">
        <v>5.24</v>
      </c>
      <c r="AG12" s="21">
        <v>44.26</v>
      </c>
      <c r="AH12" s="29"/>
      <c r="AI12" s="21">
        <v>2.77</v>
      </c>
      <c r="AJ12" s="21">
        <v>5.89</v>
      </c>
      <c r="AK12" s="21">
        <v>43.09</v>
      </c>
      <c r="AL12" s="29"/>
      <c r="AM12" s="21">
        <v>2.77</v>
      </c>
      <c r="AN12" s="21">
        <v>5.37</v>
      </c>
      <c r="AO12" s="21">
        <v>45.07</v>
      </c>
      <c r="AP12" s="29"/>
      <c r="AQ12" s="21">
        <v>3.24</v>
      </c>
      <c r="AR12" s="21">
        <v>5.88</v>
      </c>
      <c r="AS12" s="21">
        <v>46.38</v>
      </c>
      <c r="AT12" s="29"/>
      <c r="AU12" s="21">
        <v>3.1</v>
      </c>
      <c r="AV12" s="21">
        <v>4.5</v>
      </c>
      <c r="AW12" s="21">
        <v>47</v>
      </c>
      <c r="AX12" s="29"/>
      <c r="AY12" s="21">
        <v>3.33</v>
      </c>
      <c r="AZ12" s="21">
        <v>5.72</v>
      </c>
      <c r="BA12" s="21">
        <v>52.43</v>
      </c>
      <c r="BB12" s="21"/>
      <c r="BC12" s="21">
        <v>3</v>
      </c>
      <c r="BD12" s="21">
        <v>6.7</v>
      </c>
      <c r="BE12" s="21">
        <v>48.5</v>
      </c>
      <c r="BF12" s="29"/>
      <c r="BG12" s="21">
        <v>3.01</v>
      </c>
      <c r="BH12" s="21">
        <v>4.47</v>
      </c>
      <c r="BI12" s="21">
        <v>54.17</v>
      </c>
      <c r="BJ12" s="29"/>
      <c r="BK12" s="21">
        <v>2.4700000000000002</v>
      </c>
      <c r="BL12" s="21">
        <v>4.28</v>
      </c>
      <c r="BM12" s="21">
        <v>42</v>
      </c>
      <c r="BN12" s="29"/>
      <c r="BO12" s="21">
        <v>2.93</v>
      </c>
      <c r="BP12" s="21">
        <v>4.18</v>
      </c>
      <c r="BQ12" s="21">
        <v>46.38</v>
      </c>
      <c r="BR12" s="29"/>
      <c r="BS12" s="21">
        <v>3.03</v>
      </c>
      <c r="BT12" s="21">
        <v>6.1</v>
      </c>
      <c r="BU12" s="21">
        <v>44.16</v>
      </c>
      <c r="BV12" s="29"/>
      <c r="BW12" s="21">
        <v>2.98</v>
      </c>
      <c r="BX12" s="21">
        <v>6.25</v>
      </c>
      <c r="BY12" s="21">
        <v>46.58</v>
      </c>
      <c r="BZ12" s="29"/>
      <c r="CA12" s="21">
        <v>2.97</v>
      </c>
      <c r="CB12" s="21">
        <v>6.83</v>
      </c>
      <c r="CC12" s="21">
        <v>50.23</v>
      </c>
      <c r="CD12" s="29"/>
      <c r="CE12" s="21">
        <v>3.1</v>
      </c>
      <c r="CF12" s="21">
        <v>5.9</v>
      </c>
      <c r="CG12" s="21">
        <v>47.6</v>
      </c>
      <c r="CH12" s="29"/>
      <c r="CI12" s="21">
        <v>2.85</v>
      </c>
      <c r="CJ12" s="21">
        <v>7.59</v>
      </c>
      <c r="CK12" s="21">
        <v>46.96</v>
      </c>
      <c r="CL12" s="21"/>
      <c r="CM12" s="21">
        <v>2.8</v>
      </c>
      <c r="CN12" s="21">
        <v>5.16</v>
      </c>
      <c r="CO12" s="21">
        <v>44.47</v>
      </c>
      <c r="CP12" s="29"/>
      <c r="CQ12" s="21">
        <v>3.22</v>
      </c>
      <c r="CR12" s="21">
        <v>4.6399999999999997</v>
      </c>
      <c r="CS12" s="21">
        <v>54.07</v>
      </c>
      <c r="CT12" s="29"/>
      <c r="CU12" s="21">
        <v>3.46</v>
      </c>
      <c r="CV12" s="21">
        <v>5.25</v>
      </c>
      <c r="CW12" s="21">
        <v>54.74</v>
      </c>
      <c r="CX12" s="29"/>
      <c r="CY12" s="21">
        <v>3.25</v>
      </c>
      <c r="CZ12" s="21">
        <v>6.78</v>
      </c>
      <c r="DA12" s="21">
        <v>47.81</v>
      </c>
      <c r="DB12" s="29"/>
      <c r="DC12" s="21">
        <v>3.1</v>
      </c>
      <c r="DD12" s="21">
        <v>7.14</v>
      </c>
      <c r="DE12" s="21">
        <v>47.47</v>
      </c>
      <c r="DF12" s="29"/>
      <c r="DG12" s="21">
        <v>3.3</v>
      </c>
      <c r="DH12" s="21">
        <v>7.2</v>
      </c>
      <c r="DI12" s="21">
        <v>47.3</v>
      </c>
      <c r="DJ12" s="29"/>
      <c r="DK12" s="50">
        <v>3.03</v>
      </c>
      <c r="DL12" s="67">
        <v>5.26</v>
      </c>
      <c r="DM12" s="50">
        <v>48.59</v>
      </c>
      <c r="DN12" s="29"/>
      <c r="DO12" s="21">
        <v>2.71</v>
      </c>
      <c r="DP12" s="21">
        <v>5.59</v>
      </c>
      <c r="DQ12" s="21">
        <v>43.19</v>
      </c>
      <c r="DR12" s="29"/>
      <c r="DS12" s="51">
        <v>2.63</v>
      </c>
      <c r="DT12" s="51">
        <v>4.8600000000000003</v>
      </c>
      <c r="DU12" s="51">
        <v>46.27</v>
      </c>
      <c r="DV12" s="29"/>
      <c r="DW12" s="51">
        <v>2.98</v>
      </c>
      <c r="DX12" s="51">
        <v>6.23</v>
      </c>
      <c r="DY12" s="51">
        <v>48.82</v>
      </c>
      <c r="DZ12" s="29"/>
      <c r="EA12" s="51">
        <v>2.9832159547812664</v>
      </c>
      <c r="EB12" s="51">
        <v>6.2006324722161796</v>
      </c>
      <c r="EC12" s="51">
        <v>49.418730698181449</v>
      </c>
      <c r="ED12" s="51"/>
      <c r="EE12" s="51">
        <v>3.0377299999999998</v>
      </c>
      <c r="EF12" s="51">
        <v>6.3364799999999999</v>
      </c>
      <c r="EG12" s="51">
        <v>49.966239999999999</v>
      </c>
      <c r="EH12" s="29"/>
      <c r="EI12" s="51">
        <v>2.62</v>
      </c>
      <c r="EJ12" s="51">
        <v>4.7</v>
      </c>
      <c r="EK12" s="51">
        <v>44</v>
      </c>
      <c r="EL12" s="51"/>
      <c r="EM12" s="51">
        <v>3.02075</v>
      </c>
      <c r="EN12" s="51">
        <v>6.0359499999999997</v>
      </c>
      <c r="EO12" s="51">
        <v>47.75488</v>
      </c>
      <c r="EP12" s="51"/>
      <c r="EQ12" s="51">
        <v>3.2212800000000001</v>
      </c>
      <c r="ER12" s="51">
        <v>5.7063600000000001</v>
      </c>
      <c r="ES12" s="51">
        <v>49.88449</v>
      </c>
      <c r="ET12" s="51"/>
      <c r="EU12" s="51">
        <v>3.16</v>
      </c>
      <c r="EV12" s="51">
        <v>5.65</v>
      </c>
      <c r="EW12" s="51">
        <v>49.36</v>
      </c>
      <c r="EX12" s="51"/>
      <c r="EY12" s="51">
        <v>3.4125399999999999</v>
      </c>
      <c r="EZ12" s="51">
        <v>5.7353300000000003</v>
      </c>
      <c r="FA12" s="51">
        <v>51.856439999999999</v>
      </c>
      <c r="FB12" s="29"/>
      <c r="FC12" s="51">
        <v>3.3274215235751541</v>
      </c>
      <c r="FD12" s="51">
        <v>5.8031593297211259</v>
      </c>
      <c r="FE12" s="51">
        <v>51.224796000387101</v>
      </c>
      <c r="FF12" s="29"/>
      <c r="FG12" s="51">
        <v>2.8606930445709131</v>
      </c>
      <c r="FH12" s="51">
        <v>4.6292940111711953</v>
      </c>
      <c r="FI12" s="51">
        <v>45.278314081185698</v>
      </c>
      <c r="FJ12" s="29"/>
      <c r="FK12" s="51">
        <v>2.9246300000000001</v>
      </c>
      <c r="FL12" s="51">
        <v>4.52257</v>
      </c>
      <c r="FM12" s="51">
        <v>45.581389999999999</v>
      </c>
      <c r="FN12" s="29"/>
      <c r="FO12" s="51">
        <v>2.9096099999999998</v>
      </c>
      <c r="FP12" s="51">
        <v>5.101</v>
      </c>
      <c r="FQ12" s="51">
        <v>47.705919999999999</v>
      </c>
      <c r="FR12" s="29"/>
      <c r="FS12" s="51">
        <v>3.3415900000000001</v>
      </c>
      <c r="FT12" s="51">
        <v>6.6790700000000003</v>
      </c>
      <c r="FU12" s="51">
        <v>48.00535</v>
      </c>
      <c r="FW12" s="51">
        <v>3.0987800000000001</v>
      </c>
      <c r="FX12" s="51">
        <v>5.3304200000000002</v>
      </c>
      <c r="FY12" s="51">
        <v>52.350360000000002</v>
      </c>
      <c r="GA12" s="51">
        <v>3.4038900000000001</v>
      </c>
      <c r="GB12" s="51">
        <v>4.3316499999999998</v>
      </c>
      <c r="GC12" s="51">
        <v>53.95411</v>
      </c>
      <c r="GE12" s="51">
        <v>3.0238200000000002</v>
      </c>
      <c r="GF12" s="51">
        <v>4.5317100000000003</v>
      </c>
      <c r="GG12" s="51">
        <v>48.263590000000001</v>
      </c>
      <c r="GI12" s="51">
        <v>2.8174299999999999</v>
      </c>
      <c r="GJ12" s="51">
        <v>5.9348799999999997</v>
      </c>
      <c r="GK12" s="51">
        <v>46.654789999999998</v>
      </c>
      <c r="GM12" s="51">
        <v>2.9843700000000002</v>
      </c>
      <c r="GN12" s="51">
        <v>5.6316699999999997</v>
      </c>
      <c r="GO12" s="51">
        <v>52.54551</v>
      </c>
      <c r="GQ12" s="51">
        <v>3.1237599999999999</v>
      </c>
      <c r="GR12" s="51">
        <v>7.0828199999999999</v>
      </c>
      <c r="GS12" s="51">
        <v>50.571339999999999</v>
      </c>
      <c r="GU12" s="51">
        <v>3.32111</v>
      </c>
      <c r="GV12" s="51">
        <v>5.1476300000000004</v>
      </c>
      <c r="GW12" s="51">
        <v>50.261339999999997</v>
      </c>
      <c r="GY12" s="51">
        <v>3.0404499999999999</v>
      </c>
      <c r="GZ12" s="51">
        <v>4.7614000000000001</v>
      </c>
      <c r="HA12" s="51">
        <v>49.087560000000003</v>
      </c>
      <c r="HC12" s="51">
        <v>2.62093</v>
      </c>
      <c r="HD12" s="51">
        <v>7.1376900000000001</v>
      </c>
      <c r="HE12" s="51">
        <v>42.459029999999998</v>
      </c>
      <c r="HG12" s="51">
        <v>2.4068499999999999</v>
      </c>
      <c r="HH12" s="51">
        <v>5.2461099999999998</v>
      </c>
      <c r="HI12" s="51">
        <v>43.394449999999999</v>
      </c>
      <c r="HK12" s="51">
        <v>2.7589199999999998</v>
      </c>
      <c r="HL12" s="51">
        <v>4.3211700000000004</v>
      </c>
      <c r="HM12" s="51">
        <v>47.932200000000002</v>
      </c>
      <c r="HO12" s="51">
        <v>3.3016000000000001</v>
      </c>
      <c r="HP12" s="51">
        <v>4.7674700000000003</v>
      </c>
      <c r="HQ12" s="51">
        <v>48.729239999999997</v>
      </c>
      <c r="HS12" s="51">
        <v>3.06359</v>
      </c>
      <c r="HT12" s="51">
        <v>6.4833800000000004</v>
      </c>
      <c r="HU12" s="51">
        <v>51.155299999999997</v>
      </c>
      <c r="HW12" s="51">
        <v>3.2286100000000002</v>
      </c>
      <c r="HX12" s="51">
        <v>4.3205099999999996</v>
      </c>
      <c r="HY12" s="51">
        <v>50.57497</v>
      </c>
      <c r="IA12" s="51">
        <v>3.0378500000000002</v>
      </c>
      <c r="IB12" s="51">
        <v>7.2839099999999997</v>
      </c>
      <c r="IC12" s="51">
        <v>50.588189999999997</v>
      </c>
      <c r="IE12" s="51">
        <v>3.08663</v>
      </c>
      <c r="IF12" s="51">
        <v>6.8980100000000002</v>
      </c>
      <c r="IG12" s="51">
        <v>49.6143</v>
      </c>
      <c r="II12" s="51">
        <v>2.88809</v>
      </c>
      <c r="IJ12" s="51">
        <v>4.7161499999999998</v>
      </c>
      <c r="IK12" s="51">
        <v>52.058149999999998</v>
      </c>
      <c r="IM12" s="51">
        <v>3.0377800000000001</v>
      </c>
      <c r="IN12" s="51">
        <v>4.8169000000000004</v>
      </c>
      <c r="IO12" s="51">
        <v>49.481259999999999</v>
      </c>
      <c r="IQ12" s="51">
        <v>2.9618099999999998</v>
      </c>
      <c r="IR12" s="51">
        <v>5.2728799999999998</v>
      </c>
      <c r="IS12" s="51">
        <v>49.224550000000001</v>
      </c>
    </row>
    <row r="13" spans="1:253" x14ac:dyDescent="0.25">
      <c r="A13" s="2">
        <v>26</v>
      </c>
      <c r="B13" s="2"/>
      <c r="C13" s="14">
        <v>4.8499999999999996</v>
      </c>
      <c r="D13" s="14">
        <v>3.64</v>
      </c>
      <c r="E13" s="14">
        <v>36.36</v>
      </c>
      <c r="F13" s="15"/>
      <c r="G13" s="15">
        <v>4.72</v>
      </c>
      <c r="H13" s="15">
        <v>5.04</v>
      </c>
      <c r="I13" s="15">
        <v>31.5</v>
      </c>
      <c r="J13" s="15"/>
      <c r="K13" s="15">
        <v>4.4911039958199037</v>
      </c>
      <c r="L13" s="15">
        <v>4.700554949735575</v>
      </c>
      <c r="M13" s="15">
        <v>29.104024301355835</v>
      </c>
      <c r="N13" s="15"/>
      <c r="O13" s="15">
        <v>4.47</v>
      </c>
      <c r="P13" s="15">
        <v>4.2</v>
      </c>
      <c r="Q13" s="15">
        <v>33.44</v>
      </c>
      <c r="R13" s="15"/>
      <c r="S13" s="15">
        <v>4.6320724549403449</v>
      </c>
      <c r="T13" s="15">
        <v>2.9135717907008929</v>
      </c>
      <c r="U13" s="15">
        <v>31.566779191441611</v>
      </c>
      <c r="V13" s="15"/>
      <c r="W13" s="15">
        <v>4.82</v>
      </c>
      <c r="X13" s="15">
        <v>3.39</v>
      </c>
      <c r="Y13" s="15">
        <v>31.59</v>
      </c>
      <c r="Z13" s="16"/>
      <c r="AA13" s="15">
        <v>4.62</v>
      </c>
      <c r="AB13" s="23">
        <v>5.13</v>
      </c>
      <c r="AC13" s="15">
        <v>28.29</v>
      </c>
      <c r="AD13" s="16"/>
      <c r="AE13" s="15">
        <v>4.58</v>
      </c>
      <c r="AF13" s="21">
        <v>6.44</v>
      </c>
      <c r="AG13" s="21">
        <v>30.1</v>
      </c>
      <c r="AH13" s="29"/>
      <c r="AI13" s="21">
        <v>4.34</v>
      </c>
      <c r="AJ13" s="21">
        <v>4.1100000000000003</v>
      </c>
      <c r="AK13" s="21">
        <v>24.19</v>
      </c>
      <c r="AL13" s="29"/>
      <c r="AM13" s="21">
        <v>4.01</v>
      </c>
      <c r="AN13" s="21">
        <v>5.38</v>
      </c>
      <c r="AO13" s="21">
        <v>24.46</v>
      </c>
      <c r="AP13" s="29"/>
      <c r="AQ13" s="21">
        <v>4.33</v>
      </c>
      <c r="AR13" s="21">
        <v>3.9</v>
      </c>
      <c r="AS13" s="21">
        <v>25.75</v>
      </c>
      <c r="AT13" s="29"/>
      <c r="AU13" s="21">
        <v>4.3</v>
      </c>
      <c r="AV13" s="21">
        <v>2.2999999999999998</v>
      </c>
      <c r="AW13" s="21">
        <v>26.2</v>
      </c>
      <c r="AX13" s="29"/>
      <c r="AY13" s="21">
        <v>4.25</v>
      </c>
      <c r="AZ13" s="21">
        <v>4.5</v>
      </c>
      <c r="BA13" s="21">
        <v>28.81</v>
      </c>
      <c r="BB13" s="21"/>
      <c r="BC13" s="21">
        <v>4</v>
      </c>
      <c r="BD13" s="21">
        <v>6</v>
      </c>
      <c r="BE13" s="21">
        <v>25.5</v>
      </c>
      <c r="BF13" s="29"/>
      <c r="BG13" s="21">
        <v>4.3</v>
      </c>
      <c r="BH13" s="21">
        <v>4.71</v>
      </c>
      <c r="BI13" s="21">
        <v>25.87</v>
      </c>
      <c r="BJ13" s="29"/>
      <c r="BK13" s="21">
        <v>3.84</v>
      </c>
      <c r="BL13" s="21">
        <v>3.41</v>
      </c>
      <c r="BM13" s="21">
        <v>26.15</v>
      </c>
      <c r="BN13" s="29"/>
      <c r="BO13" s="21">
        <v>4.3899999999999997</v>
      </c>
      <c r="BP13" s="21">
        <v>3.31</v>
      </c>
      <c r="BQ13" s="21">
        <v>27.67</v>
      </c>
      <c r="BR13" s="29"/>
      <c r="BS13" s="21">
        <v>4.33</v>
      </c>
      <c r="BT13" s="21">
        <v>4.2699999999999996</v>
      </c>
      <c r="BU13" s="21">
        <v>24.43</v>
      </c>
      <c r="BV13" s="29"/>
      <c r="BW13" s="21">
        <v>4.4000000000000004</v>
      </c>
      <c r="BX13" s="21">
        <v>2.88</v>
      </c>
      <c r="BY13" s="21">
        <v>27.77</v>
      </c>
      <c r="BZ13" s="29"/>
      <c r="CA13" s="21">
        <v>4.28</v>
      </c>
      <c r="CB13" s="21">
        <v>4.12</v>
      </c>
      <c r="CC13" s="21">
        <v>28.56</v>
      </c>
      <c r="CD13" s="29"/>
      <c r="CE13" s="21">
        <v>4.3</v>
      </c>
      <c r="CF13" s="21">
        <v>3.6</v>
      </c>
      <c r="CG13" s="21">
        <v>27.5</v>
      </c>
      <c r="CH13" s="29"/>
      <c r="CI13" s="21">
        <v>3.87</v>
      </c>
      <c r="CJ13" s="21">
        <v>4.3600000000000003</v>
      </c>
      <c r="CK13" s="21">
        <v>25.47</v>
      </c>
      <c r="CL13" s="21"/>
      <c r="CM13" s="21">
        <v>3.75</v>
      </c>
      <c r="CN13" s="21">
        <v>4.6100000000000003</v>
      </c>
      <c r="CO13" s="21">
        <v>24.58</v>
      </c>
      <c r="CP13" s="29"/>
      <c r="CQ13" s="21">
        <v>4.28</v>
      </c>
      <c r="CR13" s="21">
        <v>4.24</v>
      </c>
      <c r="CS13" s="21">
        <v>25.55</v>
      </c>
      <c r="CT13" s="29"/>
      <c r="CU13" s="21">
        <v>4.28</v>
      </c>
      <c r="CV13" s="21">
        <v>3.65</v>
      </c>
      <c r="CW13" s="21">
        <v>29.69</v>
      </c>
      <c r="CX13" s="29"/>
      <c r="CY13" s="21">
        <v>4.21</v>
      </c>
      <c r="CZ13" s="21">
        <v>3.67</v>
      </c>
      <c r="DA13" s="21">
        <v>31.42</v>
      </c>
      <c r="DB13" s="29"/>
      <c r="DC13" s="21">
        <v>4.42</v>
      </c>
      <c r="DD13" s="21">
        <v>4.33</v>
      </c>
      <c r="DE13" s="21">
        <v>29.17</v>
      </c>
      <c r="DF13" s="29"/>
      <c r="DG13" s="21">
        <v>4.3</v>
      </c>
      <c r="DH13" s="21">
        <v>4</v>
      </c>
      <c r="DI13" s="21">
        <v>27.9</v>
      </c>
      <c r="DJ13" s="29"/>
      <c r="DK13" s="50">
        <v>4.03</v>
      </c>
      <c r="DL13" s="67">
        <v>4.8499999999999996</v>
      </c>
      <c r="DM13" s="50">
        <v>25.12</v>
      </c>
      <c r="DN13" s="29"/>
      <c r="DO13" s="21">
        <v>3.93</v>
      </c>
      <c r="DP13" s="21">
        <v>3.25</v>
      </c>
      <c r="DQ13" s="21">
        <v>26.58</v>
      </c>
      <c r="DR13" s="29"/>
      <c r="DS13" s="51">
        <v>3.8</v>
      </c>
      <c r="DT13" s="51">
        <v>3.65</v>
      </c>
      <c r="DU13" s="51">
        <v>26.21</v>
      </c>
      <c r="DV13" s="29"/>
      <c r="DW13" s="51">
        <v>4.22</v>
      </c>
      <c r="DX13" s="51">
        <v>4.45</v>
      </c>
      <c r="DY13" s="51">
        <v>27.46</v>
      </c>
      <c r="DZ13" s="29"/>
      <c r="EA13" s="51">
        <v>4.281211468247494</v>
      </c>
      <c r="EB13" s="51">
        <v>4.5066325182622515</v>
      </c>
      <c r="EC13" s="51">
        <v>28.211564299713025</v>
      </c>
      <c r="ED13" s="51"/>
      <c r="EE13" s="51">
        <v>4.3398300000000001</v>
      </c>
      <c r="EF13" s="51">
        <v>4.9222900000000003</v>
      </c>
      <c r="EG13" s="51">
        <v>27.047740000000001</v>
      </c>
      <c r="EH13" s="29"/>
      <c r="EI13" s="51">
        <v>3.51</v>
      </c>
      <c r="EJ13" s="51">
        <v>3.28</v>
      </c>
      <c r="EK13" s="51">
        <v>27.26</v>
      </c>
      <c r="EL13" s="51"/>
      <c r="EM13" s="51">
        <v>4.0301499999999999</v>
      </c>
      <c r="EN13" s="51">
        <v>4.4811800000000002</v>
      </c>
      <c r="EO13" s="51">
        <v>28.226579999999998</v>
      </c>
      <c r="EP13" s="51"/>
      <c r="EQ13" s="51">
        <v>4.6553399999999998</v>
      </c>
      <c r="ER13" s="51">
        <v>3.68194</v>
      </c>
      <c r="ES13" s="51">
        <v>26.18657</v>
      </c>
      <c r="ET13" s="51"/>
      <c r="EU13" s="51">
        <v>4.59</v>
      </c>
      <c r="EV13" s="51">
        <v>3.22</v>
      </c>
      <c r="EW13" s="51">
        <v>27.47</v>
      </c>
      <c r="EX13" s="51"/>
      <c r="EY13" s="51">
        <v>4.4916999999999998</v>
      </c>
      <c r="EZ13" s="51">
        <v>5.8165800000000001</v>
      </c>
      <c r="FA13" s="51">
        <v>24.798559999999998</v>
      </c>
      <c r="FB13" s="29"/>
      <c r="FC13" s="51">
        <v>4.4120724519286254</v>
      </c>
      <c r="FD13" s="51">
        <v>5.5695121881823866</v>
      </c>
      <c r="FE13" s="51">
        <v>26.104699376967645</v>
      </c>
      <c r="FF13" s="29"/>
      <c r="FG13" s="51">
        <v>3.6238589710065425</v>
      </c>
      <c r="FH13" s="51">
        <v>4.9090213835217513</v>
      </c>
      <c r="FI13" s="51">
        <v>24.089697259565863</v>
      </c>
      <c r="FJ13" s="29"/>
      <c r="FK13" s="51">
        <v>3.6682199999999998</v>
      </c>
      <c r="FL13" s="51">
        <v>5.1902799999999996</v>
      </c>
      <c r="FM13" s="51">
        <v>22.77373</v>
      </c>
      <c r="FN13" s="29"/>
      <c r="FO13" s="51">
        <v>4.1039000000000003</v>
      </c>
      <c r="FP13" s="51">
        <v>5.0801299999999996</v>
      </c>
      <c r="FQ13" s="51">
        <v>23.990860000000001</v>
      </c>
      <c r="FR13" s="29"/>
      <c r="FS13" s="51">
        <v>4.3616700000000002</v>
      </c>
      <c r="FT13" s="51">
        <v>3.3528099999999998</v>
      </c>
      <c r="FU13" s="51">
        <v>27.23366</v>
      </c>
      <c r="FW13" s="51">
        <v>4.5316999999999998</v>
      </c>
      <c r="FX13" s="51">
        <v>4.67021</v>
      </c>
      <c r="FY13" s="51">
        <v>23.31579</v>
      </c>
      <c r="GA13" s="51">
        <v>4.3265200000000004</v>
      </c>
      <c r="GB13" s="51">
        <v>4.2714499999999997</v>
      </c>
      <c r="GC13" s="51">
        <v>27.955079999999999</v>
      </c>
      <c r="GE13" s="51">
        <v>4.0379800000000001</v>
      </c>
      <c r="GF13" s="51">
        <v>4.4916600000000004</v>
      </c>
      <c r="GG13" s="51">
        <v>25.870570000000001</v>
      </c>
      <c r="GI13" s="51">
        <v>3.83711</v>
      </c>
      <c r="GJ13" s="51">
        <v>2.9045299999999998</v>
      </c>
      <c r="GK13" s="51">
        <v>28.856490000000001</v>
      </c>
      <c r="GM13" s="51">
        <v>4.32653</v>
      </c>
      <c r="GN13" s="51">
        <v>3.30464</v>
      </c>
      <c r="GO13" s="51">
        <v>26.728459999999998</v>
      </c>
      <c r="GQ13" s="51">
        <v>4.0501500000000004</v>
      </c>
      <c r="GR13" s="51">
        <v>4.9853199999999998</v>
      </c>
      <c r="GS13" s="51">
        <v>27.75563</v>
      </c>
      <c r="GU13" s="51">
        <v>4.4662800000000002</v>
      </c>
      <c r="GV13" s="51">
        <v>5.2047400000000001</v>
      </c>
      <c r="GW13" s="51">
        <v>25.547049999999999</v>
      </c>
      <c r="GY13" s="51">
        <v>4.3125999999999998</v>
      </c>
      <c r="GZ13" s="51">
        <v>4.1299900000000003</v>
      </c>
      <c r="HA13" s="51">
        <v>26.18139</v>
      </c>
      <c r="HC13" s="51">
        <v>3.8333699999999999</v>
      </c>
      <c r="HD13" s="51">
        <v>3.90774</v>
      </c>
      <c r="HE13" s="51">
        <v>24.298829999999999</v>
      </c>
      <c r="HG13" s="51">
        <v>3.8455400000000002</v>
      </c>
      <c r="HH13" s="51">
        <v>5.2115200000000002</v>
      </c>
      <c r="HI13" s="51">
        <v>23.410699999999999</v>
      </c>
      <c r="HK13" s="51">
        <v>4.2003300000000001</v>
      </c>
      <c r="HL13" s="51">
        <v>4.7278599999999997</v>
      </c>
      <c r="HM13" s="51">
        <v>25.82206</v>
      </c>
      <c r="HO13" s="51">
        <v>4.2457000000000003</v>
      </c>
      <c r="HP13" s="51">
        <v>3.0649999999999999</v>
      </c>
      <c r="HQ13" s="51">
        <v>30.460920000000002</v>
      </c>
      <c r="HS13" s="51">
        <v>4.2679</v>
      </c>
      <c r="HT13" s="51">
        <v>4.1151999999999997</v>
      </c>
      <c r="HU13" s="51">
        <v>25.41958</v>
      </c>
      <c r="HW13" s="51">
        <v>4.3120099999999999</v>
      </c>
      <c r="HX13" s="51">
        <v>3.6569199999999999</v>
      </c>
      <c r="HY13" s="51">
        <v>26.713730000000002</v>
      </c>
      <c r="IA13" s="51">
        <v>4.2820099999999996</v>
      </c>
      <c r="IB13" s="51">
        <v>5.6996000000000002</v>
      </c>
      <c r="IC13" s="51">
        <v>24.20964</v>
      </c>
      <c r="IE13" s="51">
        <v>4.1760799999999998</v>
      </c>
      <c r="IF13" s="51">
        <v>5.2204499999999996</v>
      </c>
      <c r="IG13" s="51">
        <v>29.38476</v>
      </c>
      <c r="II13" s="51">
        <v>4.2954400000000001</v>
      </c>
      <c r="IJ13" s="51">
        <v>4.7065999999999999</v>
      </c>
      <c r="IK13" s="51">
        <v>26.060890000000001</v>
      </c>
      <c r="IM13" s="51">
        <v>3.8898199999999998</v>
      </c>
      <c r="IN13" s="51">
        <v>4.4006600000000002</v>
      </c>
      <c r="IO13" s="51">
        <v>25.874030000000001</v>
      </c>
      <c r="IQ13" s="51">
        <v>4.0073100000000004</v>
      </c>
      <c r="IR13" s="51">
        <v>4.0624500000000001</v>
      </c>
      <c r="IS13" s="51">
        <v>25.52929</v>
      </c>
    </row>
    <row r="14" spans="1:253" x14ac:dyDescent="0.25">
      <c r="A14" s="2">
        <v>28</v>
      </c>
      <c r="B14" s="2"/>
      <c r="C14" s="14">
        <v>4.67</v>
      </c>
      <c r="D14" s="14">
        <v>4.88</v>
      </c>
      <c r="E14" s="14">
        <v>29.95</v>
      </c>
      <c r="F14" s="15"/>
      <c r="G14" s="15">
        <v>4.43</v>
      </c>
      <c r="H14" s="15">
        <v>4.32</v>
      </c>
      <c r="I14" s="15">
        <v>32.659999999999997</v>
      </c>
      <c r="J14" s="15"/>
      <c r="K14" s="15">
        <v>4.1395196894392239</v>
      </c>
      <c r="L14" s="15">
        <v>4.5338649799116011</v>
      </c>
      <c r="M14" s="15">
        <v>24.855481852661562</v>
      </c>
      <c r="N14" s="15"/>
      <c r="O14" s="15">
        <v>4.17</v>
      </c>
      <c r="P14" s="15">
        <v>4.21</v>
      </c>
      <c r="Q14" s="15">
        <v>29.67</v>
      </c>
      <c r="R14" s="15"/>
      <c r="S14" s="15">
        <v>4.1570793125253633</v>
      </c>
      <c r="T14" s="15">
        <v>4.3073812029544341</v>
      </c>
      <c r="U14" s="15">
        <v>31.307281863900325</v>
      </c>
      <c r="V14" s="15"/>
      <c r="W14" s="15">
        <v>4.63</v>
      </c>
      <c r="X14" s="15">
        <v>6.83</v>
      </c>
      <c r="Y14" s="15">
        <v>29.25</v>
      </c>
      <c r="Z14" s="16"/>
      <c r="AA14" s="15">
        <v>4.24</v>
      </c>
      <c r="AB14" s="23">
        <v>6.52</v>
      </c>
      <c r="AC14" s="15">
        <v>28.59</v>
      </c>
      <c r="AD14" s="16"/>
      <c r="AE14" s="15">
        <v>4.0999999999999996</v>
      </c>
      <c r="AF14" s="21">
        <v>4.82</v>
      </c>
      <c r="AG14" s="21">
        <v>30.41</v>
      </c>
      <c r="AH14" s="29"/>
      <c r="AI14" s="21">
        <v>4.0599999999999996</v>
      </c>
      <c r="AJ14" s="21">
        <v>4.7699999999999996</v>
      </c>
      <c r="AK14" s="21">
        <v>25.77</v>
      </c>
      <c r="AL14" s="29"/>
      <c r="AM14" s="21">
        <v>3.88</v>
      </c>
      <c r="AN14" s="21">
        <v>4.7</v>
      </c>
      <c r="AO14" s="21">
        <v>28.58</v>
      </c>
      <c r="AP14" s="29"/>
      <c r="AQ14" s="21">
        <v>3.72</v>
      </c>
      <c r="AR14" s="21">
        <v>4.82</v>
      </c>
      <c r="AS14" s="21">
        <v>27.69</v>
      </c>
      <c r="AT14" s="29"/>
      <c r="AU14" s="21">
        <v>4.0999999999999996</v>
      </c>
      <c r="AV14" s="21">
        <v>4.5</v>
      </c>
      <c r="AW14" s="21">
        <v>25.1</v>
      </c>
      <c r="AX14" s="29"/>
      <c r="AY14" s="21">
        <v>4.13</v>
      </c>
      <c r="AZ14" s="21">
        <v>4.16</v>
      </c>
      <c r="BA14" s="21">
        <v>31.49</v>
      </c>
      <c r="BB14" s="21"/>
      <c r="BC14" s="21">
        <v>3.9</v>
      </c>
      <c r="BD14" s="21">
        <v>2.8</v>
      </c>
      <c r="BE14" s="21">
        <v>30.5</v>
      </c>
      <c r="BF14" s="29"/>
      <c r="BG14" s="21">
        <v>4.0999999999999996</v>
      </c>
      <c r="BH14" s="21">
        <v>4.7</v>
      </c>
      <c r="BI14" s="21">
        <v>28.43</v>
      </c>
      <c r="BJ14" s="29"/>
      <c r="BK14" s="21">
        <v>3.58</v>
      </c>
      <c r="BL14" s="21">
        <v>3.02</v>
      </c>
      <c r="BM14" s="21">
        <v>26.69</v>
      </c>
      <c r="BN14" s="29"/>
      <c r="BO14" s="21">
        <v>3.83</v>
      </c>
      <c r="BP14" s="21">
        <v>3.98</v>
      </c>
      <c r="BQ14" s="21">
        <v>27.58</v>
      </c>
      <c r="BR14" s="29"/>
      <c r="BS14" s="21">
        <v>3.74</v>
      </c>
      <c r="BT14" s="21">
        <v>5.53</v>
      </c>
      <c r="BU14" s="21">
        <v>29.03</v>
      </c>
      <c r="BV14" s="29"/>
      <c r="BW14" s="21">
        <v>3.92</v>
      </c>
      <c r="BX14" s="21">
        <v>5.3</v>
      </c>
      <c r="BY14" s="21">
        <v>27.92</v>
      </c>
      <c r="BZ14" s="29"/>
      <c r="CA14" s="21">
        <v>4</v>
      </c>
      <c r="CB14" s="21">
        <v>5.49</v>
      </c>
      <c r="CC14" s="21">
        <v>30.66</v>
      </c>
      <c r="CD14" s="29"/>
      <c r="CE14" s="21">
        <v>4</v>
      </c>
      <c r="CF14" s="21">
        <v>3.1</v>
      </c>
      <c r="CG14" s="21">
        <v>30.1</v>
      </c>
      <c r="CH14" s="29"/>
      <c r="CI14" s="21">
        <v>3.82</v>
      </c>
      <c r="CJ14" s="21">
        <v>4.57</v>
      </c>
      <c r="CK14" s="21">
        <v>25.37</v>
      </c>
      <c r="CL14" s="21"/>
      <c r="CM14" s="21">
        <v>3.53</v>
      </c>
      <c r="CN14" s="21">
        <v>4.28</v>
      </c>
      <c r="CO14" s="21">
        <v>27.06</v>
      </c>
      <c r="CP14" s="29"/>
      <c r="CQ14" s="21">
        <v>3.75</v>
      </c>
      <c r="CR14" s="21">
        <v>4.88</v>
      </c>
      <c r="CS14" s="21">
        <v>26.23</v>
      </c>
      <c r="CT14" s="29"/>
      <c r="CU14" s="21">
        <v>4.1399999999999997</v>
      </c>
      <c r="CV14" s="21">
        <v>4.25</v>
      </c>
      <c r="CW14" s="21">
        <v>31.86</v>
      </c>
      <c r="CX14" s="29"/>
      <c r="CY14" s="21">
        <v>4.1399999999999997</v>
      </c>
      <c r="CZ14" s="21">
        <v>4.43</v>
      </c>
      <c r="DA14" s="21">
        <v>27.55</v>
      </c>
      <c r="DB14" s="29"/>
      <c r="DC14" s="21">
        <v>3.74</v>
      </c>
      <c r="DD14" s="21">
        <v>4.4400000000000004</v>
      </c>
      <c r="DE14" s="21">
        <v>28.96</v>
      </c>
      <c r="DF14" s="29"/>
      <c r="DG14" s="21">
        <v>3.9</v>
      </c>
      <c r="DH14" s="21">
        <v>5.7</v>
      </c>
      <c r="DI14" s="21">
        <v>26.4</v>
      </c>
      <c r="DJ14" s="29"/>
      <c r="DK14" s="50">
        <v>3.96</v>
      </c>
      <c r="DL14" s="67">
        <v>4.05</v>
      </c>
      <c r="DM14" s="50">
        <v>28.99</v>
      </c>
      <c r="DN14" s="29"/>
      <c r="DO14" s="21">
        <v>3.43</v>
      </c>
      <c r="DP14" s="21">
        <v>5.23</v>
      </c>
      <c r="DQ14" s="21">
        <v>24.2</v>
      </c>
      <c r="DR14" s="29"/>
      <c r="DS14" s="51">
        <v>3.72</v>
      </c>
      <c r="DT14" s="51">
        <v>3.06</v>
      </c>
      <c r="DU14" s="51">
        <v>28.58</v>
      </c>
      <c r="DV14" s="29"/>
      <c r="DW14" s="51">
        <v>4.13</v>
      </c>
      <c r="DX14" s="51">
        <v>3.83</v>
      </c>
      <c r="DY14" s="51">
        <v>30.01</v>
      </c>
      <c r="DZ14" s="29"/>
      <c r="EA14" s="51">
        <v>4.1983712262827311</v>
      </c>
      <c r="EB14" s="51">
        <v>3.9681682802621281</v>
      </c>
      <c r="EC14" s="51">
        <v>30.74986444788367</v>
      </c>
      <c r="ED14" s="51"/>
      <c r="EE14" s="51">
        <v>4.2721400000000003</v>
      </c>
      <c r="EF14" s="51">
        <v>4.1781800000000002</v>
      </c>
      <c r="EG14" s="51">
        <v>29.792899999999999</v>
      </c>
      <c r="EH14" s="29"/>
      <c r="EI14" s="51">
        <v>3.37</v>
      </c>
      <c r="EJ14" s="51">
        <v>4.37</v>
      </c>
      <c r="EK14" s="51">
        <v>24.16</v>
      </c>
      <c r="EL14" s="51"/>
      <c r="EM14" s="51">
        <v>3.8538899999999998</v>
      </c>
      <c r="EN14" s="51">
        <v>5.6282199999999998</v>
      </c>
      <c r="EO14" s="51">
        <v>24.869980000000002</v>
      </c>
      <c r="EP14" s="51"/>
      <c r="EQ14" s="51">
        <v>3.8538800000000002</v>
      </c>
      <c r="ER14" s="51">
        <v>4.1950799999999999</v>
      </c>
      <c r="ES14" s="51">
        <v>29.550699999999999</v>
      </c>
      <c r="ET14" s="51"/>
      <c r="EU14" s="51">
        <v>3.77</v>
      </c>
      <c r="EV14" s="51">
        <v>4.28</v>
      </c>
      <c r="EW14" s="51">
        <v>30.42</v>
      </c>
      <c r="EX14" s="51"/>
      <c r="EY14" s="51">
        <v>4.2093699999999998</v>
      </c>
      <c r="EZ14" s="51">
        <v>5.7717099999999997</v>
      </c>
      <c r="FA14" s="51">
        <v>27.198530000000002</v>
      </c>
      <c r="FB14" s="29"/>
      <c r="FC14" s="51">
        <v>4.1387123458308732</v>
      </c>
      <c r="FD14" s="51">
        <v>5.5214720503268557</v>
      </c>
      <c r="FE14" s="51">
        <v>28.307847444375671</v>
      </c>
      <c r="FF14" s="29"/>
      <c r="FG14" s="51">
        <v>3.7512398397609861</v>
      </c>
      <c r="FH14" s="51">
        <v>3.43800806179667</v>
      </c>
      <c r="FI14" s="51">
        <v>25.249027338711706</v>
      </c>
      <c r="FJ14" s="29"/>
      <c r="FK14" s="51">
        <v>3.8168099999999998</v>
      </c>
      <c r="FL14" s="51">
        <v>3.4924599999999999</v>
      </c>
      <c r="FM14" s="51">
        <v>24.00675</v>
      </c>
      <c r="FN14" s="29"/>
      <c r="FO14" s="51">
        <v>3.9904199999999999</v>
      </c>
      <c r="FP14" s="51">
        <v>4.72431</v>
      </c>
      <c r="FQ14" s="51">
        <v>26.373149999999999</v>
      </c>
      <c r="FR14" s="29"/>
      <c r="FS14" s="51">
        <v>4.0142199999999999</v>
      </c>
      <c r="FT14" s="51">
        <v>5.3511499999999996</v>
      </c>
      <c r="FU14" s="51">
        <v>26.46322</v>
      </c>
      <c r="FW14" s="51">
        <v>4.4040699999999999</v>
      </c>
      <c r="FX14" s="51">
        <v>4.9641599999999997</v>
      </c>
      <c r="FY14" s="51">
        <v>28.477930000000001</v>
      </c>
      <c r="GA14" s="51">
        <v>4.2976700000000001</v>
      </c>
      <c r="GB14" s="51">
        <v>4.9552199999999997</v>
      </c>
      <c r="GC14" s="51">
        <v>29.312000000000001</v>
      </c>
      <c r="GE14" s="51">
        <v>4.0739900000000002</v>
      </c>
      <c r="GF14" s="51">
        <v>4.4216199999999999</v>
      </c>
      <c r="GG14" s="51">
        <v>26.465150000000001</v>
      </c>
      <c r="GI14" s="51">
        <v>3.5258400000000001</v>
      </c>
      <c r="GJ14" s="51">
        <v>4.5258500000000002</v>
      </c>
      <c r="GK14" s="51">
        <v>27.248380000000001</v>
      </c>
      <c r="GM14" s="51">
        <v>3.8855599999999999</v>
      </c>
      <c r="GN14" s="51">
        <v>4.5246000000000004</v>
      </c>
      <c r="GO14" s="51">
        <v>28.236059999999998</v>
      </c>
      <c r="GQ14" s="51">
        <v>3.9098899999999999</v>
      </c>
      <c r="GR14" s="51">
        <v>4.3972899999999999</v>
      </c>
      <c r="GS14" s="51">
        <v>29.97287</v>
      </c>
      <c r="GU14" s="51">
        <v>3.9931199999999998</v>
      </c>
      <c r="GV14" s="51">
        <v>4.9291700000000001</v>
      </c>
      <c r="GW14" s="51">
        <v>31.12161</v>
      </c>
      <c r="GY14" s="51">
        <v>3.8811900000000001</v>
      </c>
      <c r="GZ14" s="51">
        <v>4.8750499999999999</v>
      </c>
      <c r="HA14" s="51">
        <v>27.10848</v>
      </c>
      <c r="HC14" s="51">
        <v>3.3721800000000002</v>
      </c>
      <c r="HD14" s="51">
        <v>4.7699699999999998</v>
      </c>
      <c r="HE14" s="51">
        <v>27.851230000000001</v>
      </c>
      <c r="HG14" s="51">
        <v>3.65889</v>
      </c>
      <c r="HH14" s="51">
        <v>2.7794699999999999</v>
      </c>
      <c r="HI14" s="51">
        <v>28.291070000000001</v>
      </c>
      <c r="HK14" s="51">
        <v>3.79989</v>
      </c>
      <c r="HL14" s="51">
        <v>4.4095599999999999</v>
      </c>
      <c r="HM14" s="51">
        <v>26.435040000000001</v>
      </c>
      <c r="HO14" s="51">
        <v>3.8788499999999999</v>
      </c>
      <c r="HP14" s="51">
        <v>5.9384199999999998</v>
      </c>
      <c r="HQ14" s="51">
        <v>25.837430000000001</v>
      </c>
      <c r="HS14" s="51">
        <v>3.9671699999999999</v>
      </c>
      <c r="HT14" s="51">
        <v>3.6773099999999999</v>
      </c>
      <c r="HU14" s="51">
        <v>28.099509999999999</v>
      </c>
      <c r="HW14" s="51">
        <v>3.9231799999999999</v>
      </c>
      <c r="HX14" s="51">
        <v>4.6193400000000002</v>
      </c>
      <c r="HY14" s="51">
        <v>27.97559</v>
      </c>
      <c r="IA14" s="51">
        <v>4.0817100000000002</v>
      </c>
      <c r="IB14" s="51">
        <v>4.8188899999999997</v>
      </c>
      <c r="IC14" s="51">
        <v>28.244209999999999</v>
      </c>
      <c r="IE14" s="51">
        <v>3.8467600000000002</v>
      </c>
      <c r="IF14" s="51">
        <v>4.5179299999999998</v>
      </c>
      <c r="IG14" s="51">
        <v>30.918839999999999</v>
      </c>
      <c r="II14" s="51">
        <v>3.7945799999999998</v>
      </c>
      <c r="IJ14" s="51">
        <v>4.63659</v>
      </c>
      <c r="IK14" s="51">
        <v>29.411110000000001</v>
      </c>
      <c r="IM14" s="51">
        <v>3.70729</v>
      </c>
      <c r="IN14" s="51">
        <v>3.7914099999999999</v>
      </c>
      <c r="IO14" s="51">
        <v>26.37228</v>
      </c>
      <c r="IQ14" s="51">
        <v>3.7796400000000001</v>
      </c>
      <c r="IR14" s="51">
        <v>5.2817299999999996</v>
      </c>
      <c r="IS14" s="51">
        <v>26.55106</v>
      </c>
    </row>
    <row r="15" spans="1:253" x14ac:dyDescent="0.25">
      <c r="A15" s="2">
        <v>31</v>
      </c>
      <c r="B15" s="2"/>
      <c r="C15" s="14">
        <v>4.9800000000000004</v>
      </c>
      <c r="D15" s="14">
        <v>5.31</v>
      </c>
      <c r="E15" s="14">
        <v>28.59</v>
      </c>
      <c r="F15" s="15"/>
      <c r="G15" s="15">
        <v>5.04</v>
      </c>
      <c r="H15" s="15">
        <v>4.08</v>
      </c>
      <c r="I15" s="15">
        <v>26.28</v>
      </c>
      <c r="J15" s="15"/>
      <c r="K15" s="15">
        <v>4.2316550355088642</v>
      </c>
      <c r="L15" s="15">
        <v>3.7944595900960807</v>
      </c>
      <c r="M15" s="15">
        <v>22.893530940790122</v>
      </c>
      <c r="N15" s="15"/>
      <c r="O15" s="15">
        <v>4.3099999999999996</v>
      </c>
      <c r="P15" s="15">
        <v>4.2699999999999996</v>
      </c>
      <c r="Q15" s="15">
        <v>24.65</v>
      </c>
      <c r="R15" s="15"/>
      <c r="S15" s="15">
        <v>4.2466211711106885</v>
      </c>
      <c r="T15" s="15">
        <v>3.3970879018845683</v>
      </c>
      <c r="U15" s="15">
        <v>30.726671935859745</v>
      </c>
      <c r="V15" s="15"/>
      <c r="W15" s="15">
        <v>5.0999999999999996</v>
      </c>
      <c r="X15" s="15">
        <v>4.96</v>
      </c>
      <c r="Y15" s="15">
        <v>26.01</v>
      </c>
      <c r="Z15" s="16"/>
      <c r="AA15" s="15">
        <v>4.54</v>
      </c>
      <c r="AB15" s="23">
        <v>6.05</v>
      </c>
      <c r="AC15" s="15">
        <v>27.29</v>
      </c>
      <c r="AD15" s="16"/>
      <c r="AE15" s="15">
        <v>4.2300000000000004</v>
      </c>
      <c r="AF15" s="21">
        <v>5.12</v>
      </c>
      <c r="AG15" s="21">
        <v>29.04</v>
      </c>
      <c r="AH15" s="29"/>
      <c r="AI15" s="21">
        <v>3.98</v>
      </c>
      <c r="AJ15" s="21">
        <v>4.49</v>
      </c>
      <c r="AK15" s="21">
        <v>26.16</v>
      </c>
      <c r="AL15" s="29"/>
      <c r="AM15" s="21">
        <v>4.4000000000000004</v>
      </c>
      <c r="AN15" s="21">
        <v>4.8099999999999996</v>
      </c>
      <c r="AO15" s="21">
        <v>24.94</v>
      </c>
      <c r="AP15" s="29"/>
      <c r="AQ15" s="21">
        <v>3.89</v>
      </c>
      <c r="AR15" s="21">
        <v>4.18</v>
      </c>
      <c r="AS15" s="21">
        <v>25</v>
      </c>
      <c r="AT15" s="29"/>
      <c r="AU15" s="21">
        <v>4.3</v>
      </c>
      <c r="AV15" s="21">
        <v>4.5999999999999996</v>
      </c>
      <c r="AW15" s="21">
        <v>24.4</v>
      </c>
      <c r="AX15" s="29"/>
      <c r="AY15" s="21">
        <v>4.2699999999999996</v>
      </c>
      <c r="AZ15" s="21">
        <v>4.5199999999999996</v>
      </c>
      <c r="BA15" s="21">
        <v>28.74</v>
      </c>
      <c r="BB15" s="21"/>
      <c r="BC15" s="21">
        <v>4.4000000000000004</v>
      </c>
      <c r="BD15" s="21">
        <v>3.4</v>
      </c>
      <c r="BE15" s="21">
        <v>28.2</v>
      </c>
      <c r="BF15" s="29"/>
      <c r="BG15" s="21">
        <v>4.47</v>
      </c>
      <c r="BH15" s="21">
        <v>3.83</v>
      </c>
      <c r="BI15" s="21">
        <v>30.36</v>
      </c>
      <c r="BJ15" s="29"/>
      <c r="BK15" s="21">
        <v>3.89</v>
      </c>
      <c r="BL15" s="21">
        <v>4.12</v>
      </c>
      <c r="BM15" s="21">
        <v>24.51</v>
      </c>
      <c r="BN15" s="29"/>
      <c r="BO15" s="21">
        <v>4.03</v>
      </c>
      <c r="BP15" s="21">
        <v>3.79</v>
      </c>
      <c r="BQ15" s="21">
        <v>29.23</v>
      </c>
      <c r="BR15" s="29"/>
      <c r="BS15" s="21">
        <v>4.07</v>
      </c>
      <c r="BT15" s="21">
        <v>3.5</v>
      </c>
      <c r="BU15" s="21">
        <v>29.12</v>
      </c>
      <c r="BV15" s="29"/>
      <c r="BW15" s="21">
        <v>4.0599999999999996</v>
      </c>
      <c r="BX15" s="21">
        <v>4.6399999999999997</v>
      </c>
      <c r="BY15" s="21">
        <v>28.7</v>
      </c>
      <c r="BZ15" s="29"/>
      <c r="CA15" s="21">
        <v>4.34</v>
      </c>
      <c r="CB15" s="21">
        <v>5.05</v>
      </c>
      <c r="CC15" s="21">
        <v>25.07</v>
      </c>
      <c r="CD15" s="29"/>
      <c r="CE15" s="21">
        <v>4.5</v>
      </c>
      <c r="CF15" s="21">
        <v>4.9000000000000004</v>
      </c>
      <c r="CG15" s="21">
        <v>24</v>
      </c>
      <c r="CH15" s="29"/>
      <c r="CI15" s="21">
        <v>4.1100000000000003</v>
      </c>
      <c r="CJ15" s="21">
        <v>3.88</v>
      </c>
      <c r="CK15" s="21">
        <v>26.78</v>
      </c>
      <c r="CL15" s="21"/>
      <c r="CM15" s="21">
        <v>4.05</v>
      </c>
      <c r="CN15" s="21">
        <v>3.19</v>
      </c>
      <c r="CO15" s="21">
        <v>26.17</v>
      </c>
      <c r="CP15" s="29"/>
      <c r="CQ15" s="21">
        <v>4.0199999999999996</v>
      </c>
      <c r="CR15" s="21">
        <v>4.46</v>
      </c>
      <c r="CS15" s="21">
        <v>28.87</v>
      </c>
      <c r="CT15" s="29"/>
      <c r="CU15" s="21">
        <v>4.59</v>
      </c>
      <c r="CV15" s="21">
        <v>3.28</v>
      </c>
      <c r="CW15" s="21">
        <v>28.9</v>
      </c>
      <c r="CX15" s="29"/>
      <c r="CY15" s="21">
        <v>4.33</v>
      </c>
      <c r="CZ15" s="21">
        <v>4.8099999999999996</v>
      </c>
      <c r="DA15" s="21">
        <v>27.85</v>
      </c>
      <c r="DB15" s="29"/>
      <c r="DC15" s="21">
        <v>4.2699999999999996</v>
      </c>
      <c r="DD15" s="21">
        <v>4.12</v>
      </c>
      <c r="DE15" s="21">
        <v>28.99</v>
      </c>
      <c r="DF15" s="29"/>
      <c r="DG15" s="21">
        <v>4.5</v>
      </c>
      <c r="DH15" s="21">
        <v>3.8</v>
      </c>
      <c r="DI15" s="21">
        <v>26.9</v>
      </c>
      <c r="DJ15" s="29"/>
      <c r="DK15" s="50">
        <v>4.24</v>
      </c>
      <c r="DL15" s="67">
        <v>3.34</v>
      </c>
      <c r="DM15" s="50">
        <v>28.19</v>
      </c>
      <c r="DN15" s="29"/>
      <c r="DO15" s="21">
        <v>3.9</v>
      </c>
      <c r="DP15" s="21">
        <v>4.2300000000000004</v>
      </c>
      <c r="DQ15" s="21">
        <v>23.58</v>
      </c>
      <c r="DR15" s="29"/>
      <c r="DS15" s="51">
        <v>4.17</v>
      </c>
      <c r="DT15" s="51">
        <v>3.79</v>
      </c>
      <c r="DU15" s="51">
        <v>26.72</v>
      </c>
      <c r="DV15" s="29"/>
      <c r="DW15" s="51">
        <v>4.62</v>
      </c>
      <c r="DX15" s="51">
        <v>4.6100000000000003</v>
      </c>
      <c r="DY15" s="51">
        <v>28</v>
      </c>
      <c r="DZ15" s="29"/>
      <c r="EA15" s="51">
        <v>4.6777959816392771</v>
      </c>
      <c r="EB15" s="51">
        <v>4.7404463171511466</v>
      </c>
      <c r="EC15" s="51">
        <v>28.746898970843898</v>
      </c>
      <c r="ED15" s="51"/>
      <c r="EE15" s="51">
        <v>4.7600300000000004</v>
      </c>
      <c r="EF15" s="51">
        <v>5.0646399999999998</v>
      </c>
      <c r="EG15" s="51">
        <v>27.56279</v>
      </c>
      <c r="EH15" s="29"/>
      <c r="EI15" s="51">
        <v>3.56</v>
      </c>
      <c r="EJ15" s="51">
        <v>4.3099999999999996</v>
      </c>
      <c r="EK15" s="51">
        <v>24.31</v>
      </c>
      <c r="EL15" s="51"/>
      <c r="EM15" s="51">
        <v>4.0932500000000003</v>
      </c>
      <c r="EN15" s="51">
        <v>5.67685</v>
      </c>
      <c r="EO15" s="51">
        <v>24.758790000000001</v>
      </c>
      <c r="EP15" s="51"/>
      <c r="EQ15" s="51">
        <v>4.5320799999999997</v>
      </c>
      <c r="ER15" s="51">
        <v>4.59917</v>
      </c>
      <c r="ES15" s="51">
        <v>26.167259999999999</v>
      </c>
      <c r="ET15" s="51"/>
      <c r="EU15" s="51">
        <v>4.4800000000000004</v>
      </c>
      <c r="EV15" s="51">
        <v>4.08</v>
      </c>
      <c r="EW15" s="51">
        <v>27.43</v>
      </c>
      <c r="EX15" s="51"/>
      <c r="EY15" s="51">
        <v>4.5095999999999998</v>
      </c>
      <c r="EZ15" s="51">
        <v>4.6849100000000004</v>
      </c>
      <c r="FA15" s="51">
        <v>28.839649999999999</v>
      </c>
      <c r="FB15" s="29"/>
      <c r="FC15" s="51">
        <v>4.4328199139466333</v>
      </c>
      <c r="FD15" s="51">
        <v>4.403307475654529</v>
      </c>
      <c r="FE15" s="51">
        <v>29.900204857146996</v>
      </c>
      <c r="FF15" s="29"/>
      <c r="FG15" s="51">
        <v>4.0165046154670137</v>
      </c>
      <c r="FH15" s="51">
        <v>3.8248225529529285</v>
      </c>
      <c r="FI15" s="51">
        <v>26.112968867548798</v>
      </c>
      <c r="FJ15" s="29"/>
      <c r="FK15" s="51">
        <v>4.0897699999999997</v>
      </c>
      <c r="FL15" s="51">
        <v>3.9222700000000001</v>
      </c>
      <c r="FM15" s="51">
        <v>24.881720000000001</v>
      </c>
      <c r="FN15" s="29"/>
      <c r="FO15" s="51">
        <v>4.4150999999999998</v>
      </c>
      <c r="FP15" s="51">
        <v>4.7512400000000001</v>
      </c>
      <c r="FQ15" s="51">
        <v>28.0871</v>
      </c>
      <c r="FR15" s="29"/>
      <c r="FS15" s="51">
        <v>4.5184199999999999</v>
      </c>
      <c r="FT15" s="51">
        <v>3.76451</v>
      </c>
      <c r="FU15" s="51">
        <v>25.877659999999999</v>
      </c>
      <c r="FW15" s="51">
        <v>4.5650599999999999</v>
      </c>
      <c r="FX15" s="51">
        <v>4.9245700000000001</v>
      </c>
      <c r="FY15" s="51">
        <v>30.072649999999999</v>
      </c>
      <c r="GA15" s="51">
        <v>4.5901300000000003</v>
      </c>
      <c r="GB15" s="51">
        <v>4.9478299999999997</v>
      </c>
      <c r="GC15" s="51">
        <v>26.504570000000001</v>
      </c>
      <c r="GE15" s="51">
        <v>4.0553600000000003</v>
      </c>
      <c r="GF15" s="51">
        <v>4.2485299999999997</v>
      </c>
      <c r="GG15" s="51">
        <v>27.09357</v>
      </c>
      <c r="GI15" s="51">
        <v>3.91039</v>
      </c>
      <c r="GJ15" s="51">
        <v>4.7955800000000002</v>
      </c>
      <c r="GK15" s="51">
        <v>23.409800000000001</v>
      </c>
      <c r="GM15" s="51">
        <v>3.9841600000000001</v>
      </c>
      <c r="GN15" s="51">
        <v>4.0682999999999998</v>
      </c>
      <c r="GO15" s="51">
        <v>28.503229999999999</v>
      </c>
      <c r="GQ15" s="51">
        <v>4.1661900000000003</v>
      </c>
      <c r="GR15" s="51">
        <v>5.8982299999999999</v>
      </c>
      <c r="GS15" s="51">
        <v>27.126670000000001</v>
      </c>
      <c r="GU15" s="51">
        <v>4.2033500000000004</v>
      </c>
      <c r="GV15" s="51">
        <v>6.1813500000000001</v>
      </c>
      <c r="GW15" s="51">
        <v>28.021329999999999</v>
      </c>
      <c r="GY15" s="51">
        <v>4.00779</v>
      </c>
      <c r="GZ15" s="51">
        <v>4.2828799999999996</v>
      </c>
      <c r="HA15" s="51">
        <v>27.96311</v>
      </c>
      <c r="HC15" s="51">
        <v>3.8800400000000002</v>
      </c>
      <c r="HD15" s="51">
        <v>4.2916800000000004</v>
      </c>
      <c r="HE15" s="51">
        <v>24.897400000000001</v>
      </c>
      <c r="HG15" s="51">
        <v>3.6252499999999999</v>
      </c>
      <c r="HH15" s="51">
        <v>5.4138200000000003</v>
      </c>
      <c r="HI15" s="51">
        <v>22.418199999999999</v>
      </c>
      <c r="HK15" s="51">
        <v>3.95303</v>
      </c>
      <c r="HL15" s="51">
        <v>3.9964599999999999</v>
      </c>
      <c r="HM15" s="51">
        <v>28.78905</v>
      </c>
      <c r="HO15" s="51">
        <v>4.2202999999999999</v>
      </c>
      <c r="HP15" s="51">
        <v>5.2623100000000003</v>
      </c>
      <c r="HQ15" s="51">
        <v>29.049420000000001</v>
      </c>
      <c r="HS15" s="51">
        <v>4.5166199999999996</v>
      </c>
      <c r="HT15" s="51">
        <v>5.3470700000000004</v>
      </c>
      <c r="HU15" s="51">
        <v>24.126650000000001</v>
      </c>
      <c r="HW15" s="51">
        <v>4.1863099999999998</v>
      </c>
      <c r="HX15" s="51">
        <v>4.43729</v>
      </c>
      <c r="HY15" s="51">
        <v>26.09355</v>
      </c>
      <c r="IA15" s="51">
        <v>4.3428199999999997</v>
      </c>
      <c r="IB15" s="51">
        <v>3.3215699999999999</v>
      </c>
      <c r="IC15" s="51">
        <v>29.142969999999998</v>
      </c>
      <c r="IE15" s="51">
        <v>4.3765700000000001</v>
      </c>
      <c r="IF15" s="51">
        <v>5.1305300000000003</v>
      </c>
      <c r="IG15" s="51">
        <v>27.836089999999999</v>
      </c>
      <c r="II15" s="51">
        <v>4.1573399999999996</v>
      </c>
      <c r="IJ15" s="51">
        <v>4.3917799999999998</v>
      </c>
      <c r="IK15" s="51">
        <v>29.419149999999998</v>
      </c>
      <c r="IM15" s="51">
        <v>3.9466700000000001</v>
      </c>
      <c r="IN15" s="51">
        <v>3.79596</v>
      </c>
      <c r="IO15" s="51">
        <v>28.546890000000001</v>
      </c>
      <c r="IQ15" s="51">
        <v>4.1269200000000001</v>
      </c>
      <c r="IR15" s="51">
        <v>4.8220700000000001</v>
      </c>
      <c r="IS15" s="51">
        <v>25.20298</v>
      </c>
    </row>
    <row r="16" spans="1:253" x14ac:dyDescent="0.25">
      <c r="A16" s="2">
        <v>34</v>
      </c>
      <c r="B16" s="2"/>
      <c r="C16" s="14">
        <v>4.57</v>
      </c>
      <c r="D16" s="14">
        <v>2.74</v>
      </c>
      <c r="E16" s="14">
        <v>28.06</v>
      </c>
      <c r="F16" s="15"/>
      <c r="G16" s="15">
        <v>4.2699999999999996</v>
      </c>
      <c r="H16" s="15">
        <v>2.89</v>
      </c>
      <c r="I16" s="15">
        <v>28.91</v>
      </c>
      <c r="J16" s="15"/>
      <c r="K16" s="15">
        <v>3.7787741202044791</v>
      </c>
      <c r="L16" s="15">
        <v>3.1328402385897238</v>
      </c>
      <c r="M16" s="15">
        <v>28.517125170597534</v>
      </c>
      <c r="N16" s="15"/>
      <c r="O16" s="15">
        <v>4.07</v>
      </c>
      <c r="P16" s="15">
        <v>4.2699999999999996</v>
      </c>
      <c r="Q16" s="15">
        <v>24.33</v>
      </c>
      <c r="R16" s="15"/>
      <c r="S16" s="15">
        <v>3.9790000975179547</v>
      </c>
      <c r="T16" s="15">
        <v>3.0651620239634041</v>
      </c>
      <c r="U16" s="15">
        <v>25.149729518091185</v>
      </c>
      <c r="V16" s="15"/>
      <c r="W16" s="15">
        <v>4.59</v>
      </c>
      <c r="X16" s="15">
        <v>4.38</v>
      </c>
      <c r="Y16" s="15">
        <v>24.02</v>
      </c>
      <c r="Z16" s="16"/>
      <c r="AA16" s="15">
        <v>3.99</v>
      </c>
      <c r="AB16" s="23">
        <v>4.84</v>
      </c>
      <c r="AC16" s="15">
        <v>26.06</v>
      </c>
      <c r="AD16" s="16"/>
      <c r="AE16" s="15">
        <v>4.1399999999999997</v>
      </c>
      <c r="AF16" s="21">
        <v>3.72</v>
      </c>
      <c r="AG16" s="21">
        <v>25.65</v>
      </c>
      <c r="AH16" s="29"/>
      <c r="AI16" s="21">
        <v>3.49</v>
      </c>
      <c r="AJ16" s="21">
        <v>2.99</v>
      </c>
      <c r="AK16" s="21">
        <v>22.52</v>
      </c>
      <c r="AL16" s="29"/>
      <c r="AM16" s="21">
        <v>3.66</v>
      </c>
      <c r="AN16" s="21">
        <v>2.1800000000000002</v>
      </c>
      <c r="AO16" s="21">
        <v>21.39</v>
      </c>
      <c r="AP16" s="29"/>
      <c r="AQ16" s="21">
        <v>3.52</v>
      </c>
      <c r="AR16" s="21">
        <v>3.95</v>
      </c>
      <c r="AS16" s="21">
        <v>20.350000000000001</v>
      </c>
      <c r="AT16" s="29"/>
      <c r="AU16" s="21">
        <v>3.7</v>
      </c>
      <c r="AV16" s="21">
        <v>3</v>
      </c>
      <c r="AW16" s="21">
        <v>19.899999999999999</v>
      </c>
      <c r="AX16" s="29"/>
      <c r="AY16" s="21">
        <v>3.66</v>
      </c>
      <c r="AZ16" s="21">
        <v>3.17</v>
      </c>
      <c r="BA16" s="21">
        <v>27.31</v>
      </c>
      <c r="BB16" s="21"/>
      <c r="BC16" s="21">
        <v>3.9</v>
      </c>
      <c r="BD16" s="21">
        <v>3.3</v>
      </c>
      <c r="BE16" s="21">
        <v>22.2</v>
      </c>
      <c r="BF16" s="29"/>
      <c r="BG16" s="21">
        <v>4.04</v>
      </c>
      <c r="BH16" s="21">
        <v>2.96</v>
      </c>
      <c r="BI16" s="21">
        <v>25.64</v>
      </c>
      <c r="BJ16" s="29"/>
      <c r="BK16" s="21">
        <v>3.11</v>
      </c>
      <c r="BL16" s="21">
        <v>1.33</v>
      </c>
      <c r="BM16" s="21">
        <v>22.89</v>
      </c>
      <c r="BN16" s="29"/>
      <c r="BO16" s="21">
        <v>3.56</v>
      </c>
      <c r="BP16" s="21">
        <v>2.4500000000000002</v>
      </c>
      <c r="BQ16" s="21">
        <v>25.12</v>
      </c>
      <c r="BR16" s="29"/>
      <c r="BS16" s="21">
        <v>3.89</v>
      </c>
      <c r="BT16" s="21">
        <v>2.79</v>
      </c>
      <c r="BU16" s="21">
        <v>25.73</v>
      </c>
      <c r="BV16" s="29"/>
      <c r="BW16" s="21">
        <v>3.73</v>
      </c>
      <c r="BX16" s="21">
        <v>4.21</v>
      </c>
      <c r="BY16" s="21">
        <v>23.21</v>
      </c>
      <c r="BZ16" s="29"/>
      <c r="CA16" s="21">
        <v>4</v>
      </c>
      <c r="CB16" s="21">
        <v>3.05</v>
      </c>
      <c r="CC16" s="21">
        <v>26.03</v>
      </c>
      <c r="CD16" s="29"/>
      <c r="CE16" s="21">
        <v>3.8</v>
      </c>
      <c r="CF16" s="21">
        <v>3.4</v>
      </c>
      <c r="CG16" s="21">
        <v>23.9</v>
      </c>
      <c r="CH16" s="29"/>
      <c r="CI16" s="21">
        <v>3.85</v>
      </c>
      <c r="CJ16" s="21">
        <v>3.27</v>
      </c>
      <c r="CK16" s="21">
        <v>24.47</v>
      </c>
      <c r="CL16" s="21"/>
      <c r="CM16" s="21">
        <v>3.4</v>
      </c>
      <c r="CN16" s="21">
        <v>2.94</v>
      </c>
      <c r="CO16" s="21">
        <v>20.81</v>
      </c>
      <c r="CP16" s="29"/>
      <c r="CQ16" s="21">
        <v>4.0599999999999996</v>
      </c>
      <c r="CR16" s="21">
        <v>3.14</v>
      </c>
      <c r="CS16" s="21">
        <v>24.34</v>
      </c>
      <c r="CT16" s="29"/>
      <c r="CU16" s="21">
        <v>4</v>
      </c>
      <c r="CV16" s="21">
        <v>2.06</v>
      </c>
      <c r="CW16" s="21">
        <v>25.27</v>
      </c>
      <c r="CX16" s="29"/>
      <c r="CY16" s="21">
        <v>3.87</v>
      </c>
      <c r="CZ16" s="21">
        <v>3.28</v>
      </c>
      <c r="DA16" s="21">
        <v>22.73</v>
      </c>
      <c r="DB16" s="29"/>
      <c r="DC16" s="21">
        <v>4.09</v>
      </c>
      <c r="DD16" s="21">
        <v>3.13</v>
      </c>
      <c r="DE16" s="21">
        <v>21.69</v>
      </c>
      <c r="DF16" s="29"/>
      <c r="DG16" s="21">
        <v>4</v>
      </c>
      <c r="DH16" s="21">
        <v>3.1</v>
      </c>
      <c r="DI16" s="21">
        <v>22.3</v>
      </c>
      <c r="DJ16" s="29"/>
      <c r="DK16" s="50">
        <v>3.73</v>
      </c>
      <c r="DL16" s="67">
        <v>2.79</v>
      </c>
      <c r="DM16" s="50">
        <v>24.81</v>
      </c>
      <c r="DN16" s="29"/>
      <c r="DO16" s="21">
        <v>3.38</v>
      </c>
      <c r="DP16" s="21">
        <v>3.55</v>
      </c>
      <c r="DQ16" s="21">
        <v>20.93</v>
      </c>
      <c r="DR16" s="29"/>
      <c r="DS16" s="51">
        <v>3.6</v>
      </c>
      <c r="DT16" s="51">
        <v>3.45</v>
      </c>
      <c r="DU16" s="51">
        <v>23.88</v>
      </c>
      <c r="DV16" s="29"/>
      <c r="DW16" s="51">
        <v>3.99</v>
      </c>
      <c r="DX16" s="51">
        <v>4.17</v>
      </c>
      <c r="DY16" s="51">
        <v>24.99</v>
      </c>
      <c r="DZ16" s="29"/>
      <c r="EA16" s="51">
        <v>4.05532560737067</v>
      </c>
      <c r="EB16" s="51">
        <v>4.2841446315156109</v>
      </c>
      <c r="EC16" s="51">
        <v>25.711504428035916</v>
      </c>
      <c r="ED16" s="51"/>
      <c r="EE16" s="51">
        <v>4.1089900000000004</v>
      </c>
      <c r="EF16" s="51">
        <v>4.63422</v>
      </c>
      <c r="EG16" s="51">
        <v>24.42145</v>
      </c>
      <c r="EH16" s="29"/>
      <c r="EI16" s="51">
        <v>3.45</v>
      </c>
      <c r="EJ16" s="51">
        <v>2.11</v>
      </c>
      <c r="EK16" s="51">
        <v>22.13</v>
      </c>
      <c r="EL16" s="51"/>
      <c r="EM16" s="51">
        <v>3.9523600000000001</v>
      </c>
      <c r="EN16" s="51">
        <v>2.9699499999999999</v>
      </c>
      <c r="EO16" s="51">
        <v>22.532029999999999</v>
      </c>
      <c r="EP16" s="51"/>
      <c r="EQ16" s="51">
        <v>4.1266400000000001</v>
      </c>
      <c r="ER16" s="51">
        <v>3.1417199999999998</v>
      </c>
      <c r="ES16" s="51">
        <v>23.53464</v>
      </c>
      <c r="ET16" s="51"/>
      <c r="EU16" s="51">
        <v>4.05</v>
      </c>
      <c r="EV16" s="51">
        <v>3.06</v>
      </c>
      <c r="EW16" s="51">
        <v>24.86</v>
      </c>
      <c r="EX16" s="51"/>
      <c r="EY16" s="51">
        <v>4.0591600000000003</v>
      </c>
      <c r="EZ16" s="51">
        <v>3.7301600000000001</v>
      </c>
      <c r="FA16" s="51">
        <v>23.854579999999999</v>
      </c>
      <c r="FB16" s="29"/>
      <c r="FC16" s="51">
        <v>3.9917353450405617</v>
      </c>
      <c r="FD16" s="51">
        <v>3.5912193152743299</v>
      </c>
      <c r="FE16" s="51">
        <v>25.152950560520299</v>
      </c>
      <c r="FF16" s="29"/>
      <c r="FG16" s="51">
        <v>3.7931253683045236</v>
      </c>
      <c r="FH16" s="51">
        <v>2.9750911527935604</v>
      </c>
      <c r="FI16" s="51">
        <v>22.775789462329147</v>
      </c>
      <c r="FJ16" s="29"/>
      <c r="FK16" s="51">
        <v>3.8308399999999998</v>
      </c>
      <c r="FL16" s="51">
        <v>3.3323800000000001</v>
      </c>
      <c r="FM16" s="51">
        <v>21.32208</v>
      </c>
      <c r="FN16" s="29"/>
      <c r="FO16" s="51">
        <v>3.77291</v>
      </c>
      <c r="FP16" s="51">
        <v>4.1475499999999998</v>
      </c>
      <c r="FQ16" s="51">
        <v>20.93233</v>
      </c>
      <c r="FR16" s="29"/>
      <c r="FS16" s="51">
        <v>4.2417400000000001</v>
      </c>
      <c r="FT16" s="51">
        <v>1.8560700000000001</v>
      </c>
      <c r="FU16" s="51">
        <v>25.46988</v>
      </c>
      <c r="FW16" s="51">
        <v>4.1290199999999997</v>
      </c>
      <c r="FX16" s="51">
        <v>4.2240200000000003</v>
      </c>
      <c r="FY16" s="51">
        <v>23.253170000000001</v>
      </c>
      <c r="GA16" s="51">
        <v>4.2179200000000003</v>
      </c>
      <c r="GB16" s="51">
        <v>3.1961900000000001</v>
      </c>
      <c r="GC16" s="51">
        <v>21.494319999999998</v>
      </c>
      <c r="GE16" s="51">
        <v>3.8081</v>
      </c>
      <c r="GF16" s="51">
        <v>3.0825800000000001</v>
      </c>
      <c r="GG16" s="51">
        <v>18.55123</v>
      </c>
      <c r="GI16" s="51">
        <v>3.3025000000000002</v>
      </c>
      <c r="GJ16" s="51">
        <v>3.5086300000000001</v>
      </c>
      <c r="GK16" s="51">
        <v>21.89057</v>
      </c>
      <c r="GM16" s="51">
        <v>3.7616399999999999</v>
      </c>
      <c r="GN16" s="51">
        <v>3.0861000000000001</v>
      </c>
      <c r="GO16" s="51">
        <v>25.199580000000001</v>
      </c>
      <c r="GQ16" s="51">
        <v>4.1099800000000002</v>
      </c>
      <c r="GR16" s="51">
        <v>3.51004</v>
      </c>
      <c r="GS16" s="51">
        <v>24.48143</v>
      </c>
      <c r="GU16" s="51">
        <v>4.1615799999999998</v>
      </c>
      <c r="GV16" s="51">
        <v>3.83725</v>
      </c>
      <c r="GW16" s="51">
        <v>24.802980000000002</v>
      </c>
      <c r="GY16" s="51">
        <v>3.7532999999999999</v>
      </c>
      <c r="GZ16" s="51">
        <v>2.4912899999999998</v>
      </c>
      <c r="HA16" s="51">
        <v>24.971229999999998</v>
      </c>
      <c r="HC16" s="51">
        <v>3.53904</v>
      </c>
      <c r="HD16" s="51">
        <v>3.7334800000000001</v>
      </c>
      <c r="HE16" s="51">
        <v>21.338010000000001</v>
      </c>
      <c r="HG16" s="51">
        <v>3.3211499999999998</v>
      </c>
      <c r="HH16" s="51">
        <v>3.0933099999999998</v>
      </c>
      <c r="HI16" s="51">
        <v>20.482060000000001</v>
      </c>
      <c r="HK16" s="51">
        <v>3.5646</v>
      </c>
      <c r="HL16" s="51">
        <v>3.1183700000000001</v>
      </c>
      <c r="HM16" s="51">
        <v>23.050989999999999</v>
      </c>
      <c r="HO16" s="51">
        <v>3.9593699999999998</v>
      </c>
      <c r="HP16" s="51">
        <v>3.7750699999999999</v>
      </c>
      <c r="HQ16" s="51">
        <v>24.083069999999999</v>
      </c>
      <c r="HS16" s="51">
        <v>4.0190299999999999</v>
      </c>
      <c r="HT16" s="51">
        <v>2.8325499999999999</v>
      </c>
      <c r="HU16" s="51">
        <v>24.6188</v>
      </c>
      <c r="HW16" s="51">
        <v>3.8588399999999998</v>
      </c>
      <c r="HX16" s="51">
        <v>2.9436</v>
      </c>
      <c r="HY16" s="51">
        <v>23.23847</v>
      </c>
      <c r="IA16" s="51">
        <v>4.06311</v>
      </c>
      <c r="IB16" s="51">
        <v>3.7668200000000001</v>
      </c>
      <c r="IC16" s="51">
        <v>24.569320000000001</v>
      </c>
      <c r="IE16" s="51">
        <v>4.0460200000000004</v>
      </c>
      <c r="IF16" s="51">
        <v>4.0567200000000003</v>
      </c>
      <c r="IG16" s="51">
        <v>23.099979999999999</v>
      </c>
      <c r="II16" s="51">
        <v>3.7812399999999999</v>
      </c>
      <c r="IJ16" s="51">
        <v>3.86</v>
      </c>
      <c r="IK16" s="51">
        <v>22.48509</v>
      </c>
      <c r="IM16" s="51">
        <v>3.6647799999999999</v>
      </c>
      <c r="IN16" s="51">
        <v>4.0499900000000002</v>
      </c>
      <c r="IO16" s="51">
        <v>21.73987</v>
      </c>
      <c r="IQ16" s="51">
        <v>3.7578299999999998</v>
      </c>
      <c r="IR16" s="51">
        <v>3.1863999999999999</v>
      </c>
      <c r="IS16" s="51">
        <v>22.801839999999999</v>
      </c>
    </row>
    <row r="17" spans="1:253" x14ac:dyDescent="0.25">
      <c r="A17" s="2">
        <v>37</v>
      </c>
      <c r="B17" s="2"/>
      <c r="C17" s="14">
        <v>2.95</v>
      </c>
      <c r="D17" s="14">
        <v>4.16</v>
      </c>
      <c r="E17" s="14">
        <v>30.77</v>
      </c>
      <c r="F17" s="15"/>
      <c r="G17" s="15">
        <v>2.64</v>
      </c>
      <c r="H17" s="15">
        <v>4.6900000000000004</v>
      </c>
      <c r="I17" s="15">
        <v>32.53</v>
      </c>
      <c r="J17" s="15"/>
      <c r="K17" s="15">
        <v>2.6243312479251069</v>
      </c>
      <c r="L17" s="15">
        <v>5.293567765292102</v>
      </c>
      <c r="M17" s="15">
        <v>25.421737530740664</v>
      </c>
      <c r="N17" s="15"/>
      <c r="O17" s="15">
        <v>2.58</v>
      </c>
      <c r="P17" s="15">
        <v>3.92</v>
      </c>
      <c r="Q17" s="15">
        <v>29.99</v>
      </c>
      <c r="R17" s="15"/>
      <c r="S17" s="15">
        <v>2.557093560542778</v>
      </c>
      <c r="T17" s="15">
        <v>4.5516754340368575</v>
      </c>
      <c r="U17" s="15">
        <v>31.942333871375567</v>
      </c>
      <c r="V17" s="15"/>
      <c r="W17" s="15">
        <v>2.73</v>
      </c>
      <c r="X17" s="15">
        <v>4.78</v>
      </c>
      <c r="Y17" s="15">
        <v>34.47</v>
      </c>
      <c r="Z17" s="16"/>
      <c r="AA17" s="15">
        <v>2.63</v>
      </c>
      <c r="AB17" s="23">
        <v>5.09</v>
      </c>
      <c r="AC17" s="15">
        <v>31.95</v>
      </c>
      <c r="AD17" s="16"/>
      <c r="AE17" s="15">
        <v>2.5499999999999998</v>
      </c>
      <c r="AF17" s="21">
        <v>4.43</v>
      </c>
      <c r="AG17" s="21">
        <v>34.58</v>
      </c>
      <c r="AH17" s="29"/>
      <c r="AI17" s="21">
        <v>2.44</v>
      </c>
      <c r="AJ17" s="21">
        <v>4.9400000000000004</v>
      </c>
      <c r="AK17" s="21">
        <v>27.67</v>
      </c>
      <c r="AL17" s="29"/>
      <c r="AM17" s="21">
        <v>2.23</v>
      </c>
      <c r="AN17" s="21">
        <v>4.5599999999999996</v>
      </c>
      <c r="AO17" s="21">
        <v>31.4</v>
      </c>
      <c r="AP17" s="29"/>
      <c r="AQ17" s="21">
        <v>2.48</v>
      </c>
      <c r="AR17" s="21">
        <v>3.35</v>
      </c>
      <c r="AS17" s="21">
        <v>30.4</v>
      </c>
      <c r="AT17" s="29"/>
      <c r="AU17" s="21">
        <v>2.5</v>
      </c>
      <c r="AV17" s="21">
        <v>3.2</v>
      </c>
      <c r="AW17" s="21">
        <v>32.799999999999997</v>
      </c>
      <c r="AX17" s="29"/>
      <c r="AY17" s="21">
        <v>2.68</v>
      </c>
      <c r="AZ17" s="21">
        <v>3.86</v>
      </c>
      <c r="BA17" s="21">
        <v>31.87</v>
      </c>
      <c r="BB17" s="21"/>
      <c r="BC17" s="21">
        <v>2.2999999999999998</v>
      </c>
      <c r="BD17" s="21">
        <v>3.6</v>
      </c>
      <c r="BE17" s="21">
        <v>31.5</v>
      </c>
      <c r="BF17" s="29"/>
      <c r="BG17" s="21">
        <v>2.35</v>
      </c>
      <c r="BH17" s="21">
        <v>3.93</v>
      </c>
      <c r="BI17" s="21">
        <v>32.68</v>
      </c>
      <c r="BJ17" s="29"/>
      <c r="BK17" s="21">
        <v>1.89</v>
      </c>
      <c r="BL17" s="21">
        <v>3.98</v>
      </c>
      <c r="BM17" s="21">
        <v>26.2</v>
      </c>
      <c r="BN17" s="29"/>
      <c r="BO17" s="21">
        <v>2.1</v>
      </c>
      <c r="BP17" s="21">
        <v>4.55</v>
      </c>
      <c r="BQ17" s="21">
        <v>31.06</v>
      </c>
      <c r="BR17" s="29"/>
      <c r="BS17" s="21">
        <v>2.13</v>
      </c>
      <c r="BT17" s="21">
        <v>3.75</v>
      </c>
      <c r="BU17" s="21">
        <v>32.200000000000003</v>
      </c>
      <c r="BV17" s="29"/>
      <c r="BW17" s="21">
        <v>2.2000000000000002</v>
      </c>
      <c r="BX17" s="21">
        <v>4.8099999999999996</v>
      </c>
      <c r="BY17" s="21">
        <v>30.65</v>
      </c>
      <c r="BZ17" s="29"/>
      <c r="CA17" s="21">
        <v>2.29</v>
      </c>
      <c r="CB17" s="21">
        <v>5.48</v>
      </c>
      <c r="CC17" s="21">
        <v>30.48</v>
      </c>
      <c r="CD17" s="29"/>
      <c r="CE17" s="21">
        <v>2.2000000000000002</v>
      </c>
      <c r="CF17" s="21">
        <v>3.9</v>
      </c>
      <c r="CG17" s="21">
        <v>31.2</v>
      </c>
      <c r="CH17" s="29"/>
      <c r="CI17" s="21">
        <v>2.44</v>
      </c>
      <c r="CJ17" s="21">
        <v>3.58</v>
      </c>
      <c r="CK17" s="21">
        <v>29.11</v>
      </c>
      <c r="CL17" s="21"/>
      <c r="CM17" s="21">
        <v>2.12</v>
      </c>
      <c r="CN17" s="21">
        <v>3.99</v>
      </c>
      <c r="CO17" s="21">
        <v>25.35</v>
      </c>
      <c r="CP17" s="29"/>
      <c r="CQ17" s="21">
        <v>2.2400000000000002</v>
      </c>
      <c r="CR17" s="21">
        <v>5.04</v>
      </c>
      <c r="CS17" s="21">
        <v>28.07</v>
      </c>
      <c r="CT17" s="29"/>
      <c r="CU17" s="21">
        <v>2.4</v>
      </c>
      <c r="CV17" s="21">
        <v>4.58</v>
      </c>
      <c r="CW17" s="21">
        <v>28.7</v>
      </c>
      <c r="CX17" s="29"/>
      <c r="CY17" s="21">
        <v>2.4</v>
      </c>
      <c r="CZ17" s="21">
        <v>3.09</v>
      </c>
      <c r="DA17" s="21">
        <v>32.6</v>
      </c>
      <c r="DB17" s="29"/>
      <c r="DC17" s="21">
        <v>2.2599999999999998</v>
      </c>
      <c r="DD17" s="21">
        <v>4.83</v>
      </c>
      <c r="DE17" s="21">
        <v>26.84</v>
      </c>
      <c r="DF17" s="29"/>
      <c r="DG17" s="21">
        <v>2.5</v>
      </c>
      <c r="DH17" s="21">
        <v>4.5999999999999996</v>
      </c>
      <c r="DI17" s="21">
        <v>27.3</v>
      </c>
      <c r="DJ17" s="29"/>
      <c r="DK17" s="50">
        <v>2.23</v>
      </c>
      <c r="DL17" s="67">
        <v>4.71</v>
      </c>
      <c r="DM17" s="50">
        <v>30.01</v>
      </c>
      <c r="DN17" s="29"/>
      <c r="DO17" s="21">
        <v>2.09</v>
      </c>
      <c r="DP17" s="21">
        <v>3.08</v>
      </c>
      <c r="DQ17" s="21">
        <v>25.31</v>
      </c>
      <c r="DR17" s="29"/>
      <c r="DS17" s="51">
        <v>2.19</v>
      </c>
      <c r="DT17" s="51">
        <v>5.24</v>
      </c>
      <c r="DU17" s="51">
        <v>26.73</v>
      </c>
      <c r="DV17" s="29"/>
      <c r="DW17" s="51">
        <v>2.4500000000000002</v>
      </c>
      <c r="DX17" s="51">
        <v>6.26</v>
      </c>
      <c r="DY17" s="51">
        <v>27.99</v>
      </c>
      <c r="DZ17" s="29"/>
      <c r="EA17" s="51">
        <v>2.5095607195595058</v>
      </c>
      <c r="EB17" s="51">
        <v>6.3927476796025049</v>
      </c>
      <c r="EC17" s="51">
        <v>28.753995131600554</v>
      </c>
      <c r="ED17" s="51"/>
      <c r="EE17" s="51">
        <v>2.5347200000000001</v>
      </c>
      <c r="EF17" s="51">
        <v>6.5069499999999998</v>
      </c>
      <c r="EG17" s="51">
        <v>27.974139999999998</v>
      </c>
      <c r="EH17" s="29"/>
      <c r="EI17" s="51">
        <v>2.0099999999999998</v>
      </c>
      <c r="EJ17" s="51">
        <v>3.54</v>
      </c>
      <c r="EK17" s="51">
        <v>26.8</v>
      </c>
      <c r="EL17" s="51"/>
      <c r="EM17" s="51">
        <v>2.33379</v>
      </c>
      <c r="EN17" s="51">
        <v>4.5000400000000003</v>
      </c>
      <c r="EO17" s="51">
        <v>28.163910000000001</v>
      </c>
      <c r="EP17" s="51"/>
      <c r="EQ17" s="51">
        <v>2.4714999999999998</v>
      </c>
      <c r="ER17" s="51">
        <v>3.2633700000000001</v>
      </c>
      <c r="ES17" s="51">
        <v>29.041329999999999</v>
      </c>
      <c r="ET17" s="51"/>
      <c r="EU17" s="51">
        <v>2.44</v>
      </c>
      <c r="EV17" s="51">
        <v>3.38</v>
      </c>
      <c r="EW17" s="51">
        <v>29.73</v>
      </c>
      <c r="EX17" s="51"/>
      <c r="EY17" s="51">
        <v>2.6397200000000001</v>
      </c>
      <c r="EZ17" s="51">
        <v>4.0316000000000001</v>
      </c>
      <c r="FA17" s="51">
        <v>28.75488</v>
      </c>
      <c r="FB17" s="29"/>
      <c r="FC17" s="51">
        <v>2.5957907900546662</v>
      </c>
      <c r="FD17" s="51">
        <v>4.1611268416987448</v>
      </c>
      <c r="FE17" s="51">
        <v>29.485600696574984</v>
      </c>
      <c r="FF17" s="29"/>
      <c r="FG17" s="51">
        <v>2.2860932262586933</v>
      </c>
      <c r="FH17" s="51">
        <v>4.6340192884557867</v>
      </c>
      <c r="FI17" s="51">
        <v>28.754904767756255</v>
      </c>
      <c r="FJ17" s="29"/>
      <c r="FK17" s="51">
        <v>2.3365300000000002</v>
      </c>
      <c r="FL17" s="51">
        <v>4.3080600000000002</v>
      </c>
      <c r="FM17" s="51">
        <v>28.051200000000001</v>
      </c>
      <c r="FN17" s="29"/>
      <c r="FO17" s="51">
        <v>2.3630499999999999</v>
      </c>
      <c r="FP17" s="51">
        <v>3.7924699999999998</v>
      </c>
      <c r="FQ17" s="51">
        <v>30.206379999999999</v>
      </c>
      <c r="FR17" s="29"/>
      <c r="FS17" s="51">
        <v>2.7711399999999999</v>
      </c>
      <c r="FT17" s="51">
        <v>3.19875</v>
      </c>
      <c r="FU17" s="51">
        <v>30.751169999999998</v>
      </c>
      <c r="FW17" s="51">
        <v>2.6792099999999999</v>
      </c>
      <c r="FX17" s="51">
        <v>3.6262799999999999</v>
      </c>
      <c r="FY17" s="51">
        <v>34.597769999999997</v>
      </c>
      <c r="GA17" s="51">
        <v>2.5598100000000001</v>
      </c>
      <c r="GB17" s="51">
        <v>3.3753799999999998</v>
      </c>
      <c r="GC17" s="51">
        <v>31.424990000000001</v>
      </c>
      <c r="GE17" s="51">
        <v>2.46007</v>
      </c>
      <c r="GF17" s="51">
        <v>4.6084300000000002</v>
      </c>
      <c r="GG17" s="51">
        <v>26.984190000000002</v>
      </c>
      <c r="GI17" s="51">
        <v>2.2099799999999998</v>
      </c>
      <c r="GJ17" s="51">
        <v>4.2532399999999999</v>
      </c>
      <c r="GK17" s="51">
        <v>27.261220000000002</v>
      </c>
      <c r="GM17" s="51">
        <v>2.4537900000000001</v>
      </c>
      <c r="GN17" s="51">
        <v>4.02339</v>
      </c>
      <c r="GO17" s="51">
        <v>29.840800000000002</v>
      </c>
      <c r="GQ17" s="51">
        <v>2.2261199999999999</v>
      </c>
      <c r="GR17" s="51">
        <v>5.1625300000000003</v>
      </c>
      <c r="GS17" s="51">
        <v>29.799399999999999</v>
      </c>
      <c r="GU17" s="51">
        <v>2.3263400000000001</v>
      </c>
      <c r="GV17" s="51">
        <v>3.2670400000000002</v>
      </c>
      <c r="GW17" s="51">
        <v>38.164119999999997</v>
      </c>
      <c r="GY17" s="51">
        <v>2.2728000000000002</v>
      </c>
      <c r="GZ17" s="51">
        <v>4.8410000000000002</v>
      </c>
      <c r="HA17" s="51">
        <v>29.31634</v>
      </c>
      <c r="HC17" s="51">
        <v>2.2099899999999999</v>
      </c>
      <c r="HD17" s="51">
        <v>4.9951699999999999</v>
      </c>
      <c r="HE17" s="51">
        <v>27.10079</v>
      </c>
      <c r="HG17" s="51">
        <v>2.1961300000000001</v>
      </c>
      <c r="HH17" s="51">
        <v>4.7372899999999998</v>
      </c>
      <c r="HI17" s="51">
        <v>25.849329999999998</v>
      </c>
      <c r="HK17" s="51">
        <v>2.4948100000000002</v>
      </c>
      <c r="HL17" s="51">
        <v>3.7541600000000002</v>
      </c>
      <c r="HM17" s="51">
        <v>29.304600000000001</v>
      </c>
      <c r="HO17" s="51">
        <v>2.4952800000000002</v>
      </c>
      <c r="HP17" s="51">
        <v>4.7986199999999997</v>
      </c>
      <c r="HQ17" s="51">
        <v>31.24625</v>
      </c>
      <c r="HS17" s="51">
        <v>2.1243400000000001</v>
      </c>
      <c r="HT17" s="51">
        <v>5.20831</v>
      </c>
      <c r="HU17" s="51">
        <v>34.403779999999998</v>
      </c>
      <c r="HW17" s="51">
        <v>2.4044300000000001</v>
      </c>
      <c r="HX17" s="51">
        <v>4.8294699999999997</v>
      </c>
      <c r="HY17" s="51">
        <v>27.361689999999999</v>
      </c>
      <c r="IA17" s="51">
        <v>2.4025599999999998</v>
      </c>
      <c r="IB17" s="51">
        <v>3.8267799999999998</v>
      </c>
      <c r="IC17" s="51">
        <v>31.660139999999998</v>
      </c>
      <c r="IE17" s="51">
        <v>2.41751</v>
      </c>
      <c r="IF17" s="51">
        <v>5.5590299999999999</v>
      </c>
      <c r="IG17" s="51">
        <v>29.07751</v>
      </c>
      <c r="II17" s="51">
        <v>2.2808600000000001</v>
      </c>
      <c r="IJ17" s="51">
        <v>3.8627099999999999</v>
      </c>
      <c r="IK17" s="51">
        <v>31.47532</v>
      </c>
      <c r="IM17" s="51">
        <v>2.2085300000000001</v>
      </c>
      <c r="IN17" s="51">
        <v>3.3493599999999999</v>
      </c>
      <c r="IO17" s="51">
        <v>30.1783</v>
      </c>
      <c r="IQ17" s="51">
        <v>2.49105</v>
      </c>
      <c r="IR17" s="51">
        <v>3.68201</v>
      </c>
      <c r="IS17" s="51">
        <v>27.75056</v>
      </c>
    </row>
    <row r="18" spans="1:253" x14ac:dyDescent="0.25">
      <c r="A18" s="2">
        <v>40</v>
      </c>
      <c r="B18" s="2"/>
      <c r="C18" s="14">
        <v>3.49</v>
      </c>
      <c r="D18" s="14">
        <v>3.69</v>
      </c>
      <c r="E18" s="14">
        <v>23.46</v>
      </c>
      <c r="F18" s="15"/>
      <c r="G18" s="15">
        <v>3.29</v>
      </c>
      <c r="H18" s="15">
        <v>3.11</v>
      </c>
      <c r="I18" s="15">
        <v>23.48</v>
      </c>
      <c r="J18" s="15"/>
      <c r="K18" s="15">
        <v>2.6668391059586938</v>
      </c>
      <c r="L18" s="15">
        <v>3.8499639169918485</v>
      </c>
      <c r="M18" s="15">
        <v>21.185522773451023</v>
      </c>
      <c r="N18" s="15"/>
      <c r="O18" s="15">
        <v>3.08</v>
      </c>
      <c r="P18" s="15">
        <v>3.65</v>
      </c>
      <c r="Q18" s="15">
        <v>22.33</v>
      </c>
      <c r="R18" s="15"/>
      <c r="S18" s="15">
        <v>2.9780571112548806</v>
      </c>
      <c r="T18" s="15">
        <v>3.0609478286991587</v>
      </c>
      <c r="U18" s="15">
        <v>29.152985215542429</v>
      </c>
      <c r="V18" s="15"/>
      <c r="W18" s="15">
        <v>3.21</v>
      </c>
      <c r="X18" s="15">
        <v>3.54</v>
      </c>
      <c r="Y18" s="15">
        <v>27.6</v>
      </c>
      <c r="Z18" s="16"/>
      <c r="AA18" s="15">
        <v>2.84</v>
      </c>
      <c r="AB18" s="23">
        <v>6.29</v>
      </c>
      <c r="AC18" s="15">
        <v>22.37</v>
      </c>
      <c r="AD18" s="16"/>
      <c r="AE18" s="15">
        <v>2.93</v>
      </c>
      <c r="AF18" s="21">
        <v>5.28</v>
      </c>
      <c r="AG18" s="21">
        <v>24.33</v>
      </c>
      <c r="AH18" s="29"/>
      <c r="AI18" s="21">
        <v>2.78</v>
      </c>
      <c r="AJ18" s="21">
        <v>3.77</v>
      </c>
      <c r="AK18" s="21">
        <v>21.58</v>
      </c>
      <c r="AL18" s="29"/>
      <c r="AM18" s="21">
        <v>2.78</v>
      </c>
      <c r="AN18" s="21">
        <v>3.18</v>
      </c>
      <c r="AO18" s="21">
        <v>25.18</v>
      </c>
      <c r="AP18" s="29"/>
      <c r="AQ18" s="21">
        <v>2.67</v>
      </c>
      <c r="AR18" s="21">
        <v>3.57</v>
      </c>
      <c r="AS18" s="21">
        <v>25.04</v>
      </c>
      <c r="AT18" s="29"/>
      <c r="AU18" s="21">
        <v>2.6</v>
      </c>
      <c r="AV18" s="21">
        <v>3.5</v>
      </c>
      <c r="AW18" s="21">
        <v>23.7</v>
      </c>
      <c r="AX18" s="29"/>
      <c r="AY18" s="21">
        <v>2.77</v>
      </c>
      <c r="AZ18" s="21">
        <v>3.72</v>
      </c>
      <c r="BA18" s="21">
        <v>25.11</v>
      </c>
      <c r="BB18" s="21"/>
      <c r="BC18" s="21">
        <v>2.6</v>
      </c>
      <c r="BD18" s="21">
        <v>4.4000000000000004</v>
      </c>
      <c r="BE18" s="21">
        <v>22.6</v>
      </c>
      <c r="BF18" s="29"/>
      <c r="BG18" s="21">
        <v>2.86</v>
      </c>
      <c r="BH18" s="21">
        <v>3.06</v>
      </c>
      <c r="BI18" s="21">
        <v>26.16</v>
      </c>
      <c r="BJ18" s="29"/>
      <c r="BK18" s="21">
        <v>2.65</v>
      </c>
      <c r="BL18" s="21">
        <v>3.16</v>
      </c>
      <c r="BM18" s="21">
        <v>21.68</v>
      </c>
      <c r="BN18" s="29"/>
      <c r="BO18" s="21">
        <v>2.4900000000000002</v>
      </c>
      <c r="BP18" s="21">
        <v>3.4</v>
      </c>
      <c r="BQ18" s="21">
        <v>24.99</v>
      </c>
      <c r="BR18" s="29"/>
      <c r="BS18" s="21">
        <v>2.8</v>
      </c>
      <c r="BT18" s="21">
        <v>3.86</v>
      </c>
      <c r="BU18" s="21">
        <v>24.87</v>
      </c>
      <c r="BV18" s="29"/>
      <c r="BW18" s="21">
        <v>2.84</v>
      </c>
      <c r="BX18" s="21">
        <v>4.12</v>
      </c>
      <c r="BY18" s="21">
        <v>24.05</v>
      </c>
      <c r="BZ18" s="29"/>
      <c r="CA18" s="21">
        <v>2.83</v>
      </c>
      <c r="CB18" s="21">
        <v>3.36</v>
      </c>
      <c r="CC18" s="21">
        <v>26.39</v>
      </c>
      <c r="CD18" s="29"/>
      <c r="CE18" s="21">
        <v>2.8</v>
      </c>
      <c r="CF18" s="21">
        <v>4.2</v>
      </c>
      <c r="CG18" s="21">
        <v>24.3</v>
      </c>
      <c r="CH18" s="29"/>
      <c r="CI18" s="21">
        <v>2.75</v>
      </c>
      <c r="CJ18" s="21">
        <v>3.94</v>
      </c>
      <c r="CK18" s="21">
        <v>25.28</v>
      </c>
      <c r="CL18" s="21"/>
      <c r="CM18" s="21">
        <v>2.5</v>
      </c>
      <c r="CN18" s="21">
        <v>4.38</v>
      </c>
      <c r="CO18" s="21">
        <v>22.56</v>
      </c>
      <c r="CP18" s="29"/>
      <c r="CQ18" s="21">
        <v>2.78</v>
      </c>
      <c r="CR18" s="21">
        <v>2.16</v>
      </c>
      <c r="CS18" s="21">
        <v>27.17</v>
      </c>
      <c r="CT18" s="29"/>
      <c r="CU18" s="21">
        <v>2.84</v>
      </c>
      <c r="CV18" s="21">
        <v>3.65</v>
      </c>
      <c r="CW18" s="21">
        <v>25.47</v>
      </c>
      <c r="CX18" s="29"/>
      <c r="CY18" s="21">
        <v>2.82</v>
      </c>
      <c r="CZ18" s="21">
        <v>3.85</v>
      </c>
      <c r="DA18" s="21">
        <v>25.57</v>
      </c>
      <c r="DB18" s="29"/>
      <c r="DC18" s="21">
        <v>3.17</v>
      </c>
      <c r="DD18" s="21">
        <v>2.82</v>
      </c>
      <c r="DE18" s="21">
        <v>25.22</v>
      </c>
      <c r="DF18" s="29"/>
      <c r="DG18" s="21">
        <v>2.6</v>
      </c>
      <c r="DH18" s="21">
        <v>6.3</v>
      </c>
      <c r="DI18" s="21">
        <v>21.9</v>
      </c>
      <c r="DJ18" s="29"/>
      <c r="DK18" s="50">
        <v>2.67</v>
      </c>
      <c r="DL18" s="67">
        <v>2.39</v>
      </c>
      <c r="DM18" s="50">
        <v>24.57</v>
      </c>
      <c r="DN18" s="29"/>
      <c r="DO18" s="21">
        <v>2.44</v>
      </c>
      <c r="DP18" s="21">
        <v>3.79</v>
      </c>
      <c r="DQ18" s="21">
        <v>23.83</v>
      </c>
      <c r="DR18" s="29"/>
      <c r="DS18" s="51">
        <v>2.4700000000000002</v>
      </c>
      <c r="DT18" s="51">
        <v>2.38</v>
      </c>
      <c r="DU18" s="51">
        <v>25.5</v>
      </c>
      <c r="DV18" s="29"/>
      <c r="DW18" s="51">
        <v>2.74</v>
      </c>
      <c r="DX18" s="51">
        <v>2.99</v>
      </c>
      <c r="DY18" s="51">
        <v>26.73</v>
      </c>
      <c r="DZ18" s="29"/>
      <c r="EA18" s="51">
        <v>2.7916673586939247</v>
      </c>
      <c r="EB18" s="51">
        <v>3.34829638744282</v>
      </c>
      <c r="EC18" s="51">
        <v>27.490976396765529</v>
      </c>
      <c r="ED18" s="51"/>
      <c r="EE18" s="51">
        <v>2.8429000000000002</v>
      </c>
      <c r="EF18" s="51">
        <v>3.1762800000000002</v>
      </c>
      <c r="EG18" s="51">
        <v>26.590440000000001</v>
      </c>
      <c r="EH18" s="29"/>
      <c r="EI18" s="51">
        <v>2.37</v>
      </c>
      <c r="EJ18" s="51">
        <v>2.89</v>
      </c>
      <c r="EK18" s="51">
        <v>21.5</v>
      </c>
      <c r="EL18" s="51"/>
      <c r="EM18" s="51">
        <v>2.74315</v>
      </c>
      <c r="EN18" s="51">
        <v>3.71136</v>
      </c>
      <c r="EO18" s="51">
        <v>22.033200000000001</v>
      </c>
      <c r="EP18" s="51"/>
      <c r="EQ18" s="51">
        <v>2.5632600000000001</v>
      </c>
      <c r="ER18" s="51">
        <v>4.6180199999999996</v>
      </c>
      <c r="ES18" s="51">
        <v>24.722049999999999</v>
      </c>
      <c r="ET18" s="51"/>
      <c r="EU18" s="51">
        <v>2.5299999999999998</v>
      </c>
      <c r="EV18" s="51">
        <v>4.68</v>
      </c>
      <c r="EW18" s="51">
        <v>25.7</v>
      </c>
      <c r="EX18" s="51"/>
      <c r="EY18" s="51">
        <v>3.03016</v>
      </c>
      <c r="EZ18" s="51">
        <v>4.5188300000000003</v>
      </c>
      <c r="FA18" s="51">
        <v>25.02111</v>
      </c>
      <c r="FB18" s="29"/>
      <c r="FC18" s="51">
        <v>2.986030976212394</v>
      </c>
      <c r="FD18" s="51">
        <v>4.501878819494757</v>
      </c>
      <c r="FE18" s="51">
        <v>26.066329550347291</v>
      </c>
      <c r="FF18" s="29"/>
      <c r="FG18" s="51">
        <v>2.6763333040994679</v>
      </c>
      <c r="FH18" s="51">
        <v>2.8487212618773476</v>
      </c>
      <c r="FI18" s="51">
        <v>22.350026022736284</v>
      </c>
      <c r="FJ18" s="29"/>
      <c r="FK18" s="51">
        <v>2.7184900000000001</v>
      </c>
      <c r="FL18" s="51">
        <v>2.67536</v>
      </c>
      <c r="FM18" s="51">
        <v>21.115369999999999</v>
      </c>
      <c r="FN18" s="29"/>
      <c r="FO18" s="51">
        <v>2.8824700000000001</v>
      </c>
      <c r="FP18" s="51">
        <v>3.2248199999999998</v>
      </c>
      <c r="FQ18" s="51">
        <v>26.78182</v>
      </c>
      <c r="FR18" s="29"/>
      <c r="FS18" s="51">
        <v>3.07016</v>
      </c>
      <c r="FT18" s="51">
        <v>2.6594699999999998</v>
      </c>
      <c r="FU18" s="51">
        <v>24.27242</v>
      </c>
      <c r="FW18" s="51">
        <v>2.94536</v>
      </c>
      <c r="FX18" s="51">
        <v>3.91404</v>
      </c>
      <c r="FY18" s="51">
        <v>27.304410000000001</v>
      </c>
      <c r="GA18" s="51">
        <v>2.8939400000000002</v>
      </c>
      <c r="GB18" s="51">
        <v>4.6512700000000002</v>
      </c>
      <c r="GC18" s="51">
        <v>23.990849999999998</v>
      </c>
      <c r="GE18" s="51">
        <v>2.7805</v>
      </c>
      <c r="GF18" s="51">
        <v>2.7486799999999998</v>
      </c>
      <c r="GG18" s="51">
        <v>23.48207</v>
      </c>
      <c r="GI18" s="51">
        <v>2.57239</v>
      </c>
      <c r="GJ18" s="51">
        <v>3.5671200000000001</v>
      </c>
      <c r="GK18" s="51">
        <v>24.749600000000001</v>
      </c>
      <c r="GM18" s="51">
        <v>2.5367799999999998</v>
      </c>
      <c r="GN18" s="51">
        <v>4.4502300000000004</v>
      </c>
      <c r="GO18" s="51">
        <v>26.701930000000001</v>
      </c>
      <c r="GQ18" s="51">
        <v>2.7315700000000001</v>
      </c>
      <c r="GR18" s="51">
        <v>4.4905099999999996</v>
      </c>
      <c r="GS18" s="51">
        <v>26.054760000000002</v>
      </c>
      <c r="GU18" s="51">
        <v>2.8834499999999998</v>
      </c>
      <c r="GV18" s="51">
        <v>3.3172000000000001</v>
      </c>
      <c r="GW18" s="51">
        <v>26.2714</v>
      </c>
      <c r="GY18" s="51">
        <v>2.9319500000000001</v>
      </c>
      <c r="GZ18" s="51">
        <v>4.2963399999999998</v>
      </c>
      <c r="HA18" s="51">
        <v>25.203620000000001</v>
      </c>
      <c r="HC18" s="51">
        <v>2.6777500000000001</v>
      </c>
      <c r="HD18" s="51">
        <v>3.3758499999999998</v>
      </c>
      <c r="HE18" s="51">
        <v>22.842780000000001</v>
      </c>
      <c r="HG18" s="51">
        <v>2.5234100000000002</v>
      </c>
      <c r="HH18" s="51">
        <v>3.4164300000000001</v>
      </c>
      <c r="HI18" s="51">
        <v>24.18167</v>
      </c>
      <c r="HK18" s="51">
        <v>2.53749</v>
      </c>
      <c r="HL18" s="51">
        <v>4.6840799999999998</v>
      </c>
      <c r="HM18" s="51">
        <v>25.327580000000001</v>
      </c>
      <c r="HO18" s="51">
        <v>2.8527200000000001</v>
      </c>
      <c r="HP18" s="51">
        <v>3.5527299999999999</v>
      </c>
      <c r="HQ18" s="51">
        <v>23.807539999999999</v>
      </c>
      <c r="HS18" s="51">
        <v>2.7624499999999999</v>
      </c>
      <c r="HT18" s="51">
        <v>3.7649499999999998</v>
      </c>
      <c r="HU18" s="51">
        <v>29.012149999999998</v>
      </c>
      <c r="HW18" s="51">
        <v>2.8439299999999998</v>
      </c>
      <c r="HX18" s="51">
        <v>3.3305899999999999</v>
      </c>
      <c r="HY18" s="51">
        <v>25.426020000000001</v>
      </c>
      <c r="IA18" s="51">
        <v>2.7350500000000002</v>
      </c>
      <c r="IB18" s="51">
        <v>4.1834100000000003</v>
      </c>
      <c r="IC18" s="51">
        <v>25.028459999999999</v>
      </c>
      <c r="IE18" s="51">
        <v>2.9241700000000002</v>
      </c>
      <c r="IF18" s="51">
        <v>4.8722700000000003</v>
      </c>
      <c r="IG18" s="51">
        <v>24.528549999999999</v>
      </c>
      <c r="II18" s="51">
        <v>2.7463099999999998</v>
      </c>
      <c r="IJ18" s="51">
        <v>4.5168900000000001</v>
      </c>
      <c r="IK18" s="51">
        <v>24.816849999999999</v>
      </c>
      <c r="IM18" s="51">
        <v>2.6218400000000002</v>
      </c>
      <c r="IN18" s="51">
        <v>3.6355599999999999</v>
      </c>
      <c r="IO18" s="51">
        <v>24.891120000000001</v>
      </c>
      <c r="IQ18" s="51">
        <v>2.6859700000000002</v>
      </c>
      <c r="IR18" s="51">
        <v>3.8891900000000001</v>
      </c>
      <c r="IS18" s="51">
        <v>23.873919999999998</v>
      </c>
    </row>
    <row r="19" spans="1:253" x14ac:dyDescent="0.25">
      <c r="A19" s="2">
        <v>43</v>
      </c>
      <c r="B19" s="2"/>
      <c r="C19" s="14">
        <v>5.39</v>
      </c>
      <c r="D19" s="14">
        <v>4.83</v>
      </c>
      <c r="E19" s="14">
        <v>37.67</v>
      </c>
      <c r="F19" s="15"/>
      <c r="G19" s="15">
        <v>5.32</v>
      </c>
      <c r="H19" s="15">
        <v>4.68</v>
      </c>
      <c r="I19" s="15">
        <v>38.64</v>
      </c>
      <c r="J19" s="15"/>
      <c r="K19" s="15">
        <v>4.8258832837949015</v>
      </c>
      <c r="L19" s="15">
        <v>4.3525884855602843</v>
      </c>
      <c r="M19" s="15">
        <v>33.466214483928773</v>
      </c>
      <c r="N19" s="15"/>
      <c r="O19" s="15">
        <v>4.8</v>
      </c>
      <c r="P19" s="15">
        <v>3.99</v>
      </c>
      <c r="Q19" s="15">
        <v>36.17</v>
      </c>
      <c r="R19" s="15"/>
      <c r="S19" s="15">
        <v>5.1786266745684584</v>
      </c>
      <c r="T19" s="15">
        <v>4.3136635821345228</v>
      </c>
      <c r="U19" s="15">
        <v>40.986535414299304</v>
      </c>
      <c r="V19" s="15"/>
      <c r="W19" s="15">
        <v>5.54</v>
      </c>
      <c r="X19" s="15">
        <v>5.75</v>
      </c>
      <c r="Y19" s="15">
        <v>37.950000000000003</v>
      </c>
      <c r="Z19" s="16"/>
      <c r="AA19" s="15">
        <v>5.05</v>
      </c>
      <c r="AB19" s="23">
        <v>6.55</v>
      </c>
      <c r="AC19" s="15">
        <v>42.26</v>
      </c>
      <c r="AD19" s="16"/>
      <c r="AE19" s="15">
        <v>5.13</v>
      </c>
      <c r="AF19" s="21">
        <v>6.77</v>
      </c>
      <c r="AG19" s="21">
        <v>37.229999999999997</v>
      </c>
      <c r="AH19" s="29"/>
      <c r="AI19" s="21">
        <v>5.07</v>
      </c>
      <c r="AJ19" s="21">
        <v>4.7</v>
      </c>
      <c r="AK19" s="21">
        <v>36.770000000000003</v>
      </c>
      <c r="AL19" s="29"/>
      <c r="AM19" s="21">
        <v>4.87</v>
      </c>
      <c r="AN19" s="21">
        <v>5.56</v>
      </c>
      <c r="AO19" s="21">
        <v>43.68</v>
      </c>
      <c r="AP19" s="29"/>
      <c r="AQ19" s="21">
        <v>4.78</v>
      </c>
      <c r="AR19" s="21">
        <v>5.93</v>
      </c>
      <c r="AS19" s="21">
        <v>40.72</v>
      </c>
      <c r="AT19" s="29"/>
      <c r="AU19" s="21">
        <v>4.9000000000000004</v>
      </c>
      <c r="AV19" s="21">
        <v>4.5999999999999996</v>
      </c>
      <c r="AW19" s="21">
        <v>35.299999999999997</v>
      </c>
      <c r="AX19" s="29"/>
      <c r="AY19" s="21">
        <v>4.7300000000000004</v>
      </c>
      <c r="AZ19" s="21">
        <v>5.62</v>
      </c>
      <c r="BA19" s="21">
        <v>39.26</v>
      </c>
      <c r="BB19" s="21"/>
      <c r="BC19" s="21">
        <v>4.9000000000000004</v>
      </c>
      <c r="BD19" s="21">
        <v>3.5</v>
      </c>
      <c r="BE19" s="21">
        <v>41.2</v>
      </c>
      <c r="BF19" s="29"/>
      <c r="BG19" s="21">
        <v>4.83</v>
      </c>
      <c r="BH19" s="21">
        <v>5.81</v>
      </c>
      <c r="BI19" s="21">
        <v>40.33</v>
      </c>
      <c r="BJ19" s="29"/>
      <c r="BK19" s="21">
        <v>4.29</v>
      </c>
      <c r="BL19" s="21">
        <v>4.1900000000000004</v>
      </c>
      <c r="BM19" s="21">
        <v>37.24</v>
      </c>
      <c r="BN19" s="29"/>
      <c r="BO19" s="21">
        <v>4.72</v>
      </c>
      <c r="BP19" s="21">
        <v>4.66</v>
      </c>
      <c r="BQ19" s="21">
        <v>41.13</v>
      </c>
      <c r="BR19" s="29"/>
      <c r="BS19" s="21">
        <v>4.9400000000000004</v>
      </c>
      <c r="BT19" s="21">
        <v>4.9800000000000004</v>
      </c>
      <c r="BU19" s="21">
        <v>40.15</v>
      </c>
      <c r="BV19" s="29"/>
      <c r="BW19" s="21">
        <v>4.72</v>
      </c>
      <c r="BX19" s="21">
        <v>5.99</v>
      </c>
      <c r="BY19" s="21">
        <v>36.979999999999997</v>
      </c>
      <c r="BZ19" s="29"/>
      <c r="CA19" s="21">
        <v>4.87</v>
      </c>
      <c r="CB19" s="21">
        <v>6.42</v>
      </c>
      <c r="CC19" s="21">
        <v>41.91</v>
      </c>
      <c r="CD19" s="29"/>
      <c r="CE19" s="21">
        <v>4.7</v>
      </c>
      <c r="CF19" s="21">
        <v>4.7</v>
      </c>
      <c r="CG19" s="21">
        <v>38.4</v>
      </c>
      <c r="CH19" s="29"/>
      <c r="CI19" s="21">
        <v>4.6100000000000003</v>
      </c>
      <c r="CJ19" s="21">
        <v>5.21</v>
      </c>
      <c r="CK19" s="21">
        <v>37.43</v>
      </c>
      <c r="CL19" s="21"/>
      <c r="CM19" s="21">
        <v>4.5199999999999996</v>
      </c>
      <c r="CN19" s="21">
        <v>5.05</v>
      </c>
      <c r="CO19" s="21">
        <v>38.29</v>
      </c>
      <c r="CP19" s="29"/>
      <c r="CQ19" s="21">
        <v>4.8499999999999996</v>
      </c>
      <c r="CR19" s="21">
        <v>4.6500000000000004</v>
      </c>
      <c r="CS19" s="21">
        <v>42.27</v>
      </c>
      <c r="CT19" s="29"/>
      <c r="CU19" s="21">
        <v>5</v>
      </c>
      <c r="CV19" s="21">
        <v>5.52</v>
      </c>
      <c r="CW19" s="21">
        <v>39.229999999999997</v>
      </c>
      <c r="CX19" s="29"/>
      <c r="CY19" s="21">
        <v>4.84</v>
      </c>
      <c r="CZ19" s="21">
        <v>5.03</v>
      </c>
      <c r="DA19" s="21">
        <v>45.45</v>
      </c>
      <c r="DB19" s="29"/>
      <c r="DC19" s="21">
        <v>5.13</v>
      </c>
      <c r="DD19" s="21">
        <v>5.66</v>
      </c>
      <c r="DE19" s="21">
        <v>38.57</v>
      </c>
      <c r="DF19" s="29"/>
      <c r="DG19" s="21">
        <v>5</v>
      </c>
      <c r="DH19" s="21">
        <v>5.8</v>
      </c>
      <c r="DI19" s="21">
        <v>34.6</v>
      </c>
      <c r="DJ19" s="29"/>
      <c r="DK19" s="50">
        <v>4.67</v>
      </c>
      <c r="DL19" s="67">
        <v>6.02</v>
      </c>
      <c r="DM19" s="50">
        <v>35.92</v>
      </c>
      <c r="DN19" s="29"/>
      <c r="DO19" s="21">
        <v>4.49</v>
      </c>
      <c r="DP19" s="21">
        <v>3.87</v>
      </c>
      <c r="DQ19" s="21">
        <v>38.15</v>
      </c>
      <c r="DR19" s="29"/>
      <c r="DS19" s="51">
        <v>4.2699999999999996</v>
      </c>
      <c r="DT19" s="51">
        <v>4.28</v>
      </c>
      <c r="DU19" s="51">
        <v>38.92</v>
      </c>
      <c r="DV19" s="29"/>
      <c r="DW19" s="51">
        <v>4.76</v>
      </c>
      <c r="DX19" s="51">
        <v>5.42</v>
      </c>
      <c r="DY19" s="51">
        <v>41</v>
      </c>
      <c r="DZ19" s="29"/>
      <c r="EA19" s="51">
        <v>4.7616877858101816</v>
      </c>
      <c r="EB19" s="51">
        <v>5.5506377674204419</v>
      </c>
      <c r="EC19" s="51">
        <v>41.668288029141763</v>
      </c>
      <c r="ED19" s="51"/>
      <c r="EE19" s="51">
        <v>4.8678400000000002</v>
      </c>
      <c r="EF19" s="51">
        <v>5.76431</v>
      </c>
      <c r="EG19" s="51">
        <v>41.369120000000002</v>
      </c>
      <c r="EH19" s="29"/>
      <c r="EI19" s="51">
        <v>4.25</v>
      </c>
      <c r="EJ19" s="51">
        <v>4.07</v>
      </c>
      <c r="EK19" s="51">
        <v>36.69</v>
      </c>
      <c r="EL19" s="51"/>
      <c r="EM19" s="51">
        <v>4.8636699999999999</v>
      </c>
      <c r="EN19" s="51">
        <v>5.4782799999999998</v>
      </c>
      <c r="EO19" s="51">
        <v>39.04401</v>
      </c>
      <c r="EP19" s="51"/>
      <c r="EQ19" s="51">
        <v>5.1742999999999997</v>
      </c>
      <c r="ER19" s="51">
        <v>5.3287000000000004</v>
      </c>
      <c r="ES19" s="51">
        <v>41.14631</v>
      </c>
      <c r="ET19" s="51"/>
      <c r="EU19" s="51">
        <v>5.04</v>
      </c>
      <c r="EV19" s="51">
        <v>5.29</v>
      </c>
      <c r="EW19" s="51">
        <v>41.49</v>
      </c>
      <c r="EX19" s="51"/>
      <c r="EY19" s="51">
        <v>4.9516400000000003</v>
      </c>
      <c r="EZ19" s="51">
        <v>4.2819200000000004</v>
      </c>
      <c r="FA19" s="51">
        <v>41.979529999999997</v>
      </c>
      <c r="FB19" s="29"/>
      <c r="FC19" s="51">
        <v>4.8407627397155633</v>
      </c>
      <c r="FD19" s="51">
        <v>4.1294089343996001</v>
      </c>
      <c r="FE19" s="51">
        <v>42.253549483323653</v>
      </c>
      <c r="FF19" s="29"/>
      <c r="FG19" s="51">
        <v>4.374959567061798</v>
      </c>
      <c r="FH19" s="51">
        <v>6.3378494735771431</v>
      </c>
      <c r="FI19" s="51">
        <v>32.190983153299818</v>
      </c>
      <c r="FJ19" s="29"/>
      <c r="FK19" s="51">
        <v>4.4431599999999998</v>
      </c>
      <c r="FL19" s="51">
        <v>6.7729200000000001</v>
      </c>
      <c r="FM19" s="51">
        <v>31.291049999999998</v>
      </c>
      <c r="FN19" s="29"/>
      <c r="FO19" s="51">
        <v>4.8949400000000001</v>
      </c>
      <c r="FP19" s="51">
        <v>5.8041499999999999</v>
      </c>
      <c r="FQ19" s="51">
        <v>38.333570000000002</v>
      </c>
      <c r="FR19" s="29"/>
      <c r="FS19" s="51">
        <v>4.6482400000000004</v>
      </c>
      <c r="FT19" s="51">
        <v>5.9734999999999996</v>
      </c>
      <c r="FU19" s="51">
        <v>37.880890000000001</v>
      </c>
      <c r="FW19" s="51">
        <v>4.7897100000000004</v>
      </c>
      <c r="FX19" s="51">
        <v>7.6485700000000003</v>
      </c>
      <c r="FY19" s="51">
        <v>39.339329999999997</v>
      </c>
      <c r="GA19" s="51">
        <v>5.0147599999999999</v>
      </c>
      <c r="GB19" s="51">
        <v>5.5910500000000001</v>
      </c>
      <c r="GC19" s="51">
        <v>38.519460000000002</v>
      </c>
      <c r="GE19" s="51">
        <v>4.8151299999999999</v>
      </c>
      <c r="GF19" s="51">
        <v>5.0499200000000002</v>
      </c>
      <c r="GG19" s="51">
        <v>36.248060000000002</v>
      </c>
      <c r="GI19" s="51">
        <v>4.67828</v>
      </c>
      <c r="GJ19" s="51">
        <v>5.1389899999999997</v>
      </c>
      <c r="GK19" s="51">
        <v>39.669310000000003</v>
      </c>
      <c r="GM19" s="51">
        <v>4.6552899999999999</v>
      </c>
      <c r="GN19" s="51">
        <v>5.0733899999999998</v>
      </c>
      <c r="GO19" s="51">
        <v>41.248060000000002</v>
      </c>
      <c r="GQ19" s="51">
        <v>4.9796199999999997</v>
      </c>
      <c r="GR19" s="51">
        <v>5.3844000000000003</v>
      </c>
      <c r="GS19" s="51">
        <v>39.986269999999998</v>
      </c>
      <c r="GU19" s="51">
        <v>4.79331</v>
      </c>
      <c r="GV19" s="51">
        <v>4.6170400000000003</v>
      </c>
      <c r="GW19" s="51">
        <v>43.875059999999998</v>
      </c>
      <c r="GY19" s="51">
        <v>4.5823700000000001</v>
      </c>
      <c r="GZ19" s="51">
        <v>6.25448</v>
      </c>
      <c r="HA19" s="51">
        <v>38.033949999999997</v>
      </c>
      <c r="HC19" s="51">
        <v>4.3672199999999997</v>
      </c>
      <c r="HD19" s="51">
        <v>3.5596800000000002</v>
      </c>
      <c r="HE19" s="51">
        <v>40.580080000000002</v>
      </c>
      <c r="HG19" s="51">
        <v>4.2391699999999997</v>
      </c>
      <c r="HH19" s="51">
        <v>5.7944899999999997</v>
      </c>
      <c r="HI19" s="51">
        <v>36.364629999999998</v>
      </c>
      <c r="HK19" s="51">
        <v>4.6496199999999996</v>
      </c>
      <c r="HL19" s="51">
        <v>4.6215999999999999</v>
      </c>
      <c r="HM19" s="51">
        <v>39.357520000000001</v>
      </c>
      <c r="HO19" s="51">
        <v>4.5137499999999999</v>
      </c>
      <c r="HP19" s="51">
        <v>5.8606100000000003</v>
      </c>
      <c r="HQ19" s="51">
        <v>40.864350000000002</v>
      </c>
      <c r="HS19" s="51">
        <v>4.8109200000000003</v>
      </c>
      <c r="HT19" s="51">
        <v>5.36381</v>
      </c>
      <c r="HU19" s="51">
        <v>42.25141</v>
      </c>
      <c r="HW19" s="51">
        <v>4.6835599999999999</v>
      </c>
      <c r="HX19" s="51">
        <v>4.7873999999999999</v>
      </c>
      <c r="HY19" s="51">
        <v>38.035510000000002</v>
      </c>
      <c r="IA19" s="51">
        <v>4.7595599999999996</v>
      </c>
      <c r="IB19" s="51">
        <v>5.4780199999999999</v>
      </c>
      <c r="IC19" s="51">
        <v>42.43533</v>
      </c>
      <c r="IE19" s="51">
        <v>4.5912499999999996</v>
      </c>
      <c r="IF19" s="51">
        <v>4.2570199999999998</v>
      </c>
      <c r="IG19" s="51">
        <v>41.923940000000002</v>
      </c>
      <c r="II19" s="51">
        <v>4.7024299999999997</v>
      </c>
      <c r="IJ19" s="51">
        <v>5.9546900000000003</v>
      </c>
      <c r="IK19" s="51">
        <v>40.170589999999997</v>
      </c>
      <c r="IM19" s="51">
        <v>4.53193</v>
      </c>
      <c r="IN19" s="51">
        <v>6.1936</v>
      </c>
      <c r="IO19" s="51">
        <v>35.597270000000002</v>
      </c>
      <c r="IQ19" s="51">
        <v>4.4985099999999996</v>
      </c>
      <c r="IR19" s="51">
        <v>5.2444699999999997</v>
      </c>
      <c r="IS19" s="51">
        <v>36.082039999999999</v>
      </c>
    </row>
    <row r="20" spans="1:253" x14ac:dyDescent="0.25">
      <c r="A20" s="2">
        <v>46</v>
      </c>
      <c r="B20" s="2"/>
      <c r="C20" s="14">
        <v>3.67</v>
      </c>
      <c r="D20" s="14">
        <v>4.6100000000000003</v>
      </c>
      <c r="E20" s="14">
        <v>31.7</v>
      </c>
      <c r="F20" s="15"/>
      <c r="G20" s="15">
        <v>3.91</v>
      </c>
      <c r="H20" s="15">
        <v>4.2300000000000004</v>
      </c>
      <c r="I20" s="15">
        <v>32.28</v>
      </c>
      <c r="J20" s="15"/>
      <c r="K20" s="15">
        <v>3.1285896468439804</v>
      </c>
      <c r="L20" s="15">
        <v>3.6587473278606044</v>
      </c>
      <c r="M20" s="15">
        <v>30.106791684310714</v>
      </c>
      <c r="N20" s="15"/>
      <c r="O20" s="15">
        <v>3.45</v>
      </c>
      <c r="P20" s="15">
        <v>4.3499999999999996</v>
      </c>
      <c r="Q20" s="15">
        <v>23.7</v>
      </c>
      <c r="R20" s="15"/>
      <c r="S20" s="15">
        <v>3.3892920168492977</v>
      </c>
      <c r="T20" s="15">
        <v>4.5102590100584088</v>
      </c>
      <c r="U20" s="15">
        <v>27.14222600626773</v>
      </c>
      <c r="V20" s="15"/>
      <c r="W20" s="15">
        <v>3.69</v>
      </c>
      <c r="X20" s="15">
        <v>5.65</v>
      </c>
      <c r="Y20" s="15">
        <v>26.86</v>
      </c>
      <c r="Z20" s="16"/>
      <c r="AA20" s="15">
        <v>3.19</v>
      </c>
      <c r="AB20" s="23">
        <v>5.74</v>
      </c>
      <c r="AC20" s="15">
        <v>29.7</v>
      </c>
      <c r="AD20" s="16"/>
      <c r="AE20" s="15">
        <v>3.28</v>
      </c>
      <c r="AF20" s="21">
        <v>5.39</v>
      </c>
      <c r="AG20" s="21">
        <v>26.46</v>
      </c>
      <c r="AH20" s="29"/>
      <c r="AI20" s="21">
        <v>2.86</v>
      </c>
      <c r="AJ20" s="21">
        <v>3.79</v>
      </c>
      <c r="AK20" s="21">
        <v>26.66</v>
      </c>
      <c r="AL20" s="29"/>
      <c r="AM20" s="21">
        <v>2.95</v>
      </c>
      <c r="AN20" s="21">
        <v>3.43</v>
      </c>
      <c r="AO20" s="21">
        <v>26.09</v>
      </c>
      <c r="AP20" s="29"/>
      <c r="AQ20" s="21">
        <v>3.21</v>
      </c>
      <c r="AR20" s="21">
        <v>3.28</v>
      </c>
      <c r="AS20" s="21">
        <v>24.8</v>
      </c>
      <c r="AT20" s="29"/>
      <c r="AU20" s="21">
        <v>3.2</v>
      </c>
      <c r="AV20" s="21">
        <v>3.3</v>
      </c>
      <c r="AW20" s="21">
        <v>25.8</v>
      </c>
      <c r="AX20" s="29"/>
      <c r="AY20" s="21">
        <v>3.26</v>
      </c>
      <c r="AZ20" s="21">
        <v>4.18</v>
      </c>
      <c r="BA20" s="21">
        <v>27.89</v>
      </c>
      <c r="BB20" s="21"/>
      <c r="BC20" s="21">
        <v>3.1</v>
      </c>
      <c r="BD20" s="21">
        <v>4.4000000000000004</v>
      </c>
      <c r="BE20" s="21">
        <v>21.5</v>
      </c>
      <c r="BF20" s="29"/>
      <c r="BG20" s="21">
        <v>3.27</v>
      </c>
      <c r="BH20" s="21">
        <v>4.01</v>
      </c>
      <c r="BI20" s="21">
        <v>25.52</v>
      </c>
      <c r="BJ20" s="29"/>
      <c r="BK20" s="21">
        <v>2.62</v>
      </c>
      <c r="BL20" s="21">
        <v>3.1</v>
      </c>
      <c r="BM20" s="21">
        <v>23.75</v>
      </c>
      <c r="BN20" s="29"/>
      <c r="BO20" s="21">
        <v>2.95</v>
      </c>
      <c r="BP20" s="21">
        <v>1.89</v>
      </c>
      <c r="BQ20" s="21">
        <v>26.75</v>
      </c>
      <c r="BR20" s="29"/>
      <c r="BS20" s="21">
        <v>3.04</v>
      </c>
      <c r="BT20" s="21">
        <v>3.32</v>
      </c>
      <c r="BU20" s="21">
        <v>29.19</v>
      </c>
      <c r="BV20" s="29"/>
      <c r="BW20" s="21">
        <v>3.14</v>
      </c>
      <c r="BX20" s="21">
        <v>3.69</v>
      </c>
      <c r="BY20" s="21">
        <v>26.09</v>
      </c>
      <c r="BZ20" s="29"/>
      <c r="CA20" s="21">
        <v>3.13</v>
      </c>
      <c r="CB20" s="21">
        <v>3.96</v>
      </c>
      <c r="CC20" s="21">
        <v>28.22</v>
      </c>
      <c r="CD20" s="29"/>
      <c r="CE20" s="21">
        <v>3.3</v>
      </c>
      <c r="CF20" s="21">
        <v>4.2</v>
      </c>
      <c r="CG20" s="21">
        <v>25.7</v>
      </c>
      <c r="CH20" s="29"/>
      <c r="CI20" s="21">
        <v>3.09</v>
      </c>
      <c r="CJ20" s="21">
        <v>4.13</v>
      </c>
      <c r="CK20" s="21">
        <v>26.03</v>
      </c>
      <c r="CL20" s="21"/>
      <c r="CM20" s="21">
        <v>2.75</v>
      </c>
      <c r="CN20" s="21">
        <v>3.05</v>
      </c>
      <c r="CO20" s="21">
        <v>26.02</v>
      </c>
      <c r="CP20" s="29"/>
      <c r="CQ20" s="21">
        <v>3.15</v>
      </c>
      <c r="CR20" s="21">
        <v>3.73</v>
      </c>
      <c r="CS20" s="21">
        <v>28.11</v>
      </c>
      <c r="CT20" s="29"/>
      <c r="CU20" s="21">
        <v>3.27</v>
      </c>
      <c r="CV20" s="21">
        <v>2.88</v>
      </c>
      <c r="CW20" s="21">
        <v>29.41</v>
      </c>
      <c r="CX20" s="29"/>
      <c r="CY20" s="21">
        <v>3.24</v>
      </c>
      <c r="CZ20" s="21">
        <v>4.08</v>
      </c>
      <c r="DA20" s="21">
        <v>26.1</v>
      </c>
      <c r="DB20" s="29"/>
      <c r="DC20" s="21">
        <v>3.09</v>
      </c>
      <c r="DD20" s="21">
        <v>3.13</v>
      </c>
      <c r="DE20" s="21">
        <v>28.13</v>
      </c>
      <c r="DF20" s="29"/>
      <c r="DG20" s="21">
        <v>3.3</v>
      </c>
      <c r="DH20" s="21">
        <v>3.7</v>
      </c>
      <c r="DI20" s="21">
        <v>25.4</v>
      </c>
      <c r="DJ20" s="29"/>
      <c r="DK20" s="50">
        <v>3.08</v>
      </c>
      <c r="DL20" s="67">
        <v>3.1</v>
      </c>
      <c r="DM20" s="50">
        <v>29.1</v>
      </c>
      <c r="DN20" s="29"/>
      <c r="DO20" s="21">
        <v>2.72</v>
      </c>
      <c r="DP20" s="21">
        <v>2.64</v>
      </c>
      <c r="DQ20" s="21">
        <v>23.55</v>
      </c>
      <c r="DR20" s="29"/>
      <c r="DS20" s="51">
        <v>2.86</v>
      </c>
      <c r="DT20" s="51">
        <v>3.06</v>
      </c>
      <c r="DU20" s="51">
        <v>26.35</v>
      </c>
      <c r="DV20" s="29"/>
      <c r="DW20" s="51">
        <v>3.18</v>
      </c>
      <c r="DX20" s="51">
        <v>3.78</v>
      </c>
      <c r="DY20" s="51">
        <v>27.63</v>
      </c>
      <c r="DZ20" s="29"/>
      <c r="EA20" s="51">
        <v>3.2452126572784694</v>
      </c>
      <c r="EB20" s="51">
        <v>4.0298484946754174</v>
      </c>
      <c r="EC20" s="51">
        <v>28.411455401166684</v>
      </c>
      <c r="ED20" s="51"/>
      <c r="EE20" s="51">
        <v>3.3026399999999998</v>
      </c>
      <c r="EF20" s="51">
        <v>4.0074899999999998</v>
      </c>
      <c r="EG20" s="51">
        <v>27.483640000000001</v>
      </c>
      <c r="EH20" s="29"/>
      <c r="EI20" s="51">
        <v>2.82</v>
      </c>
      <c r="EJ20" s="51">
        <v>3.2</v>
      </c>
      <c r="EK20" s="51">
        <v>25.33</v>
      </c>
      <c r="EL20" s="51"/>
      <c r="EM20" s="51">
        <v>3.2500800000000001</v>
      </c>
      <c r="EN20" s="51">
        <v>4.1607799999999999</v>
      </c>
      <c r="EO20" s="51">
        <v>26.170750000000002</v>
      </c>
      <c r="EP20" s="51"/>
      <c r="EQ20" s="51">
        <v>3.4037600000000001</v>
      </c>
      <c r="ER20" s="51">
        <v>3.8207399999999998</v>
      </c>
      <c r="ES20" s="51">
        <v>27.469629999999999</v>
      </c>
      <c r="ET20" s="51"/>
      <c r="EU20" s="51">
        <v>3.33</v>
      </c>
      <c r="EV20" s="51">
        <v>3.99</v>
      </c>
      <c r="EW20" s="51">
        <v>28.4</v>
      </c>
      <c r="EX20" s="51"/>
      <c r="EY20" s="51">
        <v>3.3180700000000001</v>
      </c>
      <c r="EZ20" s="51">
        <v>5.5314399999999999</v>
      </c>
      <c r="FA20" s="51">
        <v>23.222349999999999</v>
      </c>
      <c r="FB20" s="29"/>
      <c r="FC20" s="51">
        <v>3.2769308993254094</v>
      </c>
      <c r="FD20" s="51">
        <v>5.3434628741020083</v>
      </c>
      <c r="FE20" s="51">
        <v>24.442244368849128</v>
      </c>
      <c r="FF20" s="29"/>
      <c r="FG20" s="51">
        <v>2.9093064503456776</v>
      </c>
      <c r="FH20" s="51">
        <v>4.0996865392167283</v>
      </c>
      <c r="FI20" s="51">
        <v>26.000120311306887</v>
      </c>
      <c r="FJ20" s="29"/>
      <c r="FK20" s="51">
        <v>2.90916</v>
      </c>
      <c r="FL20" s="51">
        <v>4.5787300000000002</v>
      </c>
      <c r="FM20" s="51">
        <v>24.911429999999999</v>
      </c>
      <c r="FN20" s="29"/>
      <c r="FO20" s="51">
        <v>2.9110499999999999</v>
      </c>
      <c r="FP20" s="51">
        <v>4.3619500000000002</v>
      </c>
      <c r="FQ20" s="51">
        <v>26.591180000000001</v>
      </c>
      <c r="FR20" s="29"/>
      <c r="FS20" s="51">
        <v>3.3873700000000002</v>
      </c>
      <c r="FT20" s="51">
        <v>3.8957999999999999</v>
      </c>
      <c r="FU20" s="51">
        <v>26.563310000000001</v>
      </c>
      <c r="FW20" s="51">
        <v>3.2183899999999999</v>
      </c>
      <c r="FX20" s="51">
        <v>4.7341199999999999</v>
      </c>
      <c r="FY20" s="51">
        <v>24.938130000000001</v>
      </c>
      <c r="GA20" s="51">
        <v>3.5085500000000001</v>
      </c>
      <c r="GB20" s="51">
        <v>3.6851799999999999</v>
      </c>
      <c r="GC20" s="51">
        <v>26.26708</v>
      </c>
      <c r="GE20" s="51">
        <v>3.0312999999999999</v>
      </c>
      <c r="GF20" s="51">
        <v>3.49057</v>
      </c>
      <c r="GG20" s="51">
        <v>26.659600000000001</v>
      </c>
      <c r="GI20" s="51">
        <v>3.0361699999999998</v>
      </c>
      <c r="GJ20" s="51">
        <v>4.4897799999999997</v>
      </c>
      <c r="GK20" s="51">
        <v>23.75808</v>
      </c>
      <c r="GM20" s="51">
        <v>3.1191499999999999</v>
      </c>
      <c r="GN20" s="51">
        <v>3.2539099999999999</v>
      </c>
      <c r="GO20" s="51">
        <v>27.621459999999999</v>
      </c>
      <c r="GQ20" s="58">
        <v>3.4</v>
      </c>
      <c r="GR20" s="58">
        <v>5.2948300000000001</v>
      </c>
      <c r="GS20" s="58">
        <v>27</v>
      </c>
      <c r="GU20" s="51">
        <v>3.22898</v>
      </c>
      <c r="GV20" s="51">
        <v>4.0906599999999997</v>
      </c>
      <c r="GW20" s="51">
        <v>29.308779999999999</v>
      </c>
      <c r="GY20" s="51">
        <v>3.1144099999999999</v>
      </c>
      <c r="GZ20" s="51">
        <v>2.9194499999999999</v>
      </c>
      <c r="HA20" s="51">
        <v>27.096800000000002</v>
      </c>
      <c r="HC20" s="51">
        <v>2.8221400000000001</v>
      </c>
      <c r="HD20" s="51">
        <v>3.5869499999999999</v>
      </c>
      <c r="HE20" s="51">
        <v>27.44256</v>
      </c>
      <c r="HG20" s="51">
        <v>3.0368900000000001</v>
      </c>
      <c r="HH20" s="51">
        <v>2.7531599999999998</v>
      </c>
      <c r="HI20" s="51">
        <v>26.45562</v>
      </c>
      <c r="HK20" s="51">
        <v>3.2760400000000001</v>
      </c>
      <c r="HL20" s="51">
        <v>2.2698999999999998</v>
      </c>
      <c r="HM20" s="51">
        <v>27.646460000000001</v>
      </c>
      <c r="HO20" s="51">
        <v>3.1421600000000001</v>
      </c>
      <c r="HP20" s="51">
        <v>3.7503099999999998</v>
      </c>
      <c r="HQ20" s="51">
        <v>27.200520000000001</v>
      </c>
      <c r="HS20" s="51">
        <v>3.2321499999999999</v>
      </c>
      <c r="HT20" s="51">
        <v>3.60703</v>
      </c>
      <c r="HU20" s="51">
        <v>24.566739999999999</v>
      </c>
      <c r="HW20" s="51">
        <v>3.0169999999999999</v>
      </c>
      <c r="HX20" s="51">
        <v>3.6281099999999999</v>
      </c>
      <c r="HY20" s="51">
        <v>28.145029999999998</v>
      </c>
      <c r="IA20" s="51">
        <v>3.27013</v>
      </c>
      <c r="IB20" s="51">
        <v>3.0253299999999999</v>
      </c>
      <c r="IC20" s="51">
        <v>29.322120000000002</v>
      </c>
      <c r="IE20" s="51">
        <v>3.1028199999999999</v>
      </c>
      <c r="IF20" s="51">
        <v>3.9198900000000001</v>
      </c>
      <c r="IG20" s="51">
        <v>28.750229999999998</v>
      </c>
      <c r="II20" s="51">
        <v>3.2418</v>
      </c>
      <c r="IJ20" s="51">
        <v>4.2071100000000001</v>
      </c>
      <c r="IK20" s="51">
        <v>27.22296</v>
      </c>
      <c r="IM20" s="51">
        <v>3.1207600000000002</v>
      </c>
      <c r="IN20" s="51">
        <v>3.4140799999999998</v>
      </c>
      <c r="IO20" s="51">
        <v>26.01962</v>
      </c>
      <c r="IQ20" s="51">
        <v>2.9505699999999999</v>
      </c>
      <c r="IR20" s="51">
        <v>3.5417999999999998</v>
      </c>
      <c r="IS20" s="51">
        <v>28.028939999999999</v>
      </c>
    </row>
    <row r="21" spans="1:253" x14ac:dyDescent="0.25">
      <c r="A21" s="2">
        <v>49</v>
      </c>
      <c r="B21" s="2"/>
      <c r="C21" s="14">
        <v>4</v>
      </c>
      <c r="D21" s="14">
        <v>3.29</v>
      </c>
      <c r="E21" s="14">
        <v>39.270000000000003</v>
      </c>
      <c r="F21" s="15"/>
      <c r="G21" s="15">
        <v>3.86</v>
      </c>
      <c r="H21" s="15">
        <v>3.09</v>
      </c>
      <c r="I21" s="15">
        <v>31.68</v>
      </c>
      <c r="J21" s="15"/>
      <c r="K21" s="15">
        <v>3.3720268569689527</v>
      </c>
      <c r="L21" s="15">
        <v>4.7353682843933109</v>
      </c>
      <c r="M21" s="15">
        <v>30.573303722357458</v>
      </c>
      <c r="N21" s="15"/>
      <c r="O21" s="15">
        <v>3.74</v>
      </c>
      <c r="P21" s="15">
        <v>3.23</v>
      </c>
      <c r="Q21" s="15">
        <v>24.72</v>
      </c>
      <c r="R21" s="15"/>
      <c r="S21" s="15">
        <v>3.4999465183754452</v>
      </c>
      <c r="T21" s="15">
        <v>2.8667837598148753</v>
      </c>
      <c r="U21" s="15">
        <v>31.716164285573957</v>
      </c>
      <c r="V21" s="15"/>
      <c r="W21" s="15">
        <v>3.58</v>
      </c>
      <c r="X21" s="15">
        <v>4.29</v>
      </c>
      <c r="Y21" s="15">
        <v>36.229999999999997</v>
      </c>
      <c r="Z21" s="16"/>
      <c r="AA21" s="15">
        <v>3.34</v>
      </c>
      <c r="AB21" s="23">
        <v>4.0999999999999996</v>
      </c>
      <c r="AC21" s="15">
        <v>33.869999999999997</v>
      </c>
      <c r="AD21" s="16"/>
      <c r="AE21" s="15">
        <v>3.29</v>
      </c>
      <c r="AF21" s="21">
        <v>5.42</v>
      </c>
      <c r="AG21" s="21">
        <v>32.54</v>
      </c>
      <c r="AH21" s="29"/>
      <c r="AI21" s="21">
        <v>2.86</v>
      </c>
      <c r="AJ21" s="21">
        <v>3.06</v>
      </c>
      <c r="AK21" s="21">
        <v>32.1</v>
      </c>
      <c r="AL21" s="29"/>
      <c r="AM21" s="21">
        <v>3.02</v>
      </c>
      <c r="AN21" s="21">
        <v>4.01</v>
      </c>
      <c r="AO21" s="21">
        <v>29.37</v>
      </c>
      <c r="AP21" s="29"/>
      <c r="AQ21" s="21">
        <v>3.29</v>
      </c>
      <c r="AR21" s="21">
        <v>2.82</v>
      </c>
      <c r="AS21" s="21">
        <v>32.270000000000003</v>
      </c>
      <c r="AT21" s="29"/>
      <c r="AU21" s="21">
        <v>3.1</v>
      </c>
      <c r="AV21" s="21">
        <v>3.2</v>
      </c>
      <c r="AW21" s="21">
        <v>29.1</v>
      </c>
      <c r="AX21" s="29"/>
      <c r="AY21" s="21">
        <v>2.89</v>
      </c>
      <c r="AZ21" s="21">
        <v>4.42</v>
      </c>
      <c r="BA21" s="21">
        <v>32.33</v>
      </c>
      <c r="BB21" s="21"/>
      <c r="BC21" s="21">
        <v>3.2</v>
      </c>
      <c r="BD21" s="21">
        <v>4.4000000000000004</v>
      </c>
      <c r="BE21" s="21">
        <v>27.7</v>
      </c>
      <c r="BF21" s="29"/>
      <c r="BG21" s="21">
        <v>3.19</v>
      </c>
      <c r="BH21" s="21">
        <v>4.6399999999999997</v>
      </c>
      <c r="BI21" s="21">
        <v>29.68</v>
      </c>
      <c r="BJ21" s="29"/>
      <c r="BK21" s="21">
        <v>2.98</v>
      </c>
      <c r="BL21" s="21">
        <v>3</v>
      </c>
      <c r="BM21" s="21">
        <v>26.07</v>
      </c>
      <c r="BN21" s="29"/>
      <c r="BO21" s="21">
        <v>3.15</v>
      </c>
      <c r="BP21" s="21">
        <v>4.01</v>
      </c>
      <c r="BQ21" s="21">
        <v>27.87</v>
      </c>
      <c r="BR21" s="29"/>
      <c r="BS21" s="21">
        <v>3.13</v>
      </c>
      <c r="BT21" s="21">
        <v>3.37</v>
      </c>
      <c r="BU21" s="21">
        <v>34.18</v>
      </c>
      <c r="BV21" s="29"/>
      <c r="BW21" s="21">
        <v>3.26</v>
      </c>
      <c r="BX21" s="21">
        <v>3.41</v>
      </c>
      <c r="BY21" s="21">
        <v>31.91</v>
      </c>
      <c r="BZ21" s="29"/>
      <c r="CA21" s="21">
        <v>3.4</v>
      </c>
      <c r="CB21" s="21">
        <v>3.85</v>
      </c>
      <c r="CC21" s="21">
        <v>32.46</v>
      </c>
      <c r="CD21" s="29"/>
      <c r="CE21" s="21">
        <v>3.2</v>
      </c>
      <c r="CF21" s="21">
        <v>3.8</v>
      </c>
      <c r="CG21" s="21">
        <v>30.2</v>
      </c>
      <c r="CH21" s="29"/>
      <c r="CI21" s="21">
        <v>3.08</v>
      </c>
      <c r="CJ21" s="21">
        <v>5.01</v>
      </c>
      <c r="CK21" s="21">
        <v>27.57</v>
      </c>
      <c r="CL21" s="21"/>
      <c r="CM21" s="21">
        <v>2.76</v>
      </c>
      <c r="CN21" s="21">
        <v>3.02</v>
      </c>
      <c r="CO21" s="21">
        <v>28.8</v>
      </c>
      <c r="CP21" s="29"/>
      <c r="CQ21" s="21">
        <v>3.16</v>
      </c>
      <c r="CR21" s="21">
        <v>4.72</v>
      </c>
      <c r="CS21" s="21">
        <v>31.6</v>
      </c>
      <c r="CT21" s="29"/>
      <c r="CU21" s="21">
        <v>3.19</v>
      </c>
      <c r="CV21" s="21">
        <v>4.1100000000000003</v>
      </c>
      <c r="CW21" s="21">
        <v>33.79</v>
      </c>
      <c r="CX21" s="29"/>
      <c r="CY21" s="21">
        <v>3.28</v>
      </c>
      <c r="CZ21" s="21">
        <v>2.64</v>
      </c>
      <c r="DA21" s="21">
        <v>32.97</v>
      </c>
      <c r="DB21" s="29"/>
      <c r="DC21" s="21">
        <v>3.3</v>
      </c>
      <c r="DD21" s="21">
        <v>3.67</v>
      </c>
      <c r="DE21" s="21">
        <v>32.64</v>
      </c>
      <c r="DF21" s="29"/>
      <c r="DG21" s="21">
        <v>3.2</v>
      </c>
      <c r="DH21" s="21">
        <v>3.5</v>
      </c>
      <c r="DI21" s="21">
        <v>30.7</v>
      </c>
      <c r="DJ21" s="29"/>
      <c r="DK21" s="50">
        <v>3.25</v>
      </c>
      <c r="DL21" s="67">
        <v>3.55</v>
      </c>
      <c r="DM21" s="50">
        <v>30.95</v>
      </c>
      <c r="DN21" s="29"/>
      <c r="DO21" s="21">
        <v>3.03</v>
      </c>
      <c r="DP21" s="21">
        <v>3.82</v>
      </c>
      <c r="DQ21" s="21">
        <v>28.05</v>
      </c>
      <c r="DR21" s="29"/>
      <c r="DS21" s="51">
        <v>2.89</v>
      </c>
      <c r="DT21" s="51">
        <v>2.5</v>
      </c>
      <c r="DU21" s="51">
        <v>32.46</v>
      </c>
      <c r="DV21" s="29"/>
      <c r="DW21" s="51">
        <v>3.22</v>
      </c>
      <c r="DX21" s="51">
        <v>3.26</v>
      </c>
      <c r="DY21" s="51">
        <v>34.15</v>
      </c>
      <c r="DZ21" s="29"/>
      <c r="EA21" s="51">
        <v>3.2627973611047252</v>
      </c>
      <c r="EB21" s="51">
        <v>3.3790201145763343</v>
      </c>
      <c r="EC21" s="51">
        <v>35.048316688678014</v>
      </c>
      <c r="ED21" s="51"/>
      <c r="EE21" s="51">
        <v>3.3186499999999999</v>
      </c>
      <c r="EF21" s="51">
        <v>3.4142100000000002</v>
      </c>
      <c r="EG21" s="51">
        <v>34.561160000000001</v>
      </c>
      <c r="EH21" s="29"/>
      <c r="EI21" s="51">
        <v>2.88</v>
      </c>
      <c r="EJ21" s="51">
        <v>2.67</v>
      </c>
      <c r="EK21" s="51">
        <v>28.97</v>
      </c>
      <c r="EL21" s="51"/>
      <c r="EM21" s="51">
        <v>3.30036</v>
      </c>
      <c r="EN21" s="51">
        <v>3.5804900000000002</v>
      </c>
      <c r="EO21" s="51">
        <v>30.41545</v>
      </c>
      <c r="EP21" s="51"/>
      <c r="EQ21" s="51">
        <v>3.2676699999999999</v>
      </c>
      <c r="ER21" s="51">
        <v>4.5062800000000003</v>
      </c>
      <c r="ES21" s="51">
        <v>31.799060000000001</v>
      </c>
      <c r="ET21" s="51"/>
      <c r="EU21" s="51">
        <v>3.21</v>
      </c>
      <c r="EV21" s="51">
        <v>4.47</v>
      </c>
      <c r="EW21" s="51">
        <v>32.450000000000003</v>
      </c>
      <c r="EX21" s="51"/>
      <c r="EY21" s="51">
        <v>3.5731000000000002</v>
      </c>
      <c r="EZ21" s="51">
        <v>3.9656600000000002</v>
      </c>
      <c r="FA21" s="51">
        <v>31.58042</v>
      </c>
      <c r="FB21" s="29"/>
      <c r="FC21" s="51">
        <v>3.5042890041271053</v>
      </c>
      <c r="FD21" s="51">
        <v>3.9797459416125842</v>
      </c>
      <c r="FE21" s="51">
        <v>32.28890932842954</v>
      </c>
      <c r="FF21" s="29"/>
      <c r="FG21" s="51">
        <v>3.1526003875572806</v>
      </c>
      <c r="FH21" s="51">
        <v>2.5510647221718519</v>
      </c>
      <c r="FI21" s="51">
        <v>28.65569797204207</v>
      </c>
      <c r="FJ21" s="29"/>
      <c r="FK21" s="51">
        <v>3.2076699999999998</v>
      </c>
      <c r="FL21" s="51">
        <v>2.4716499999999999</v>
      </c>
      <c r="FM21" s="51">
        <v>27.758420000000001</v>
      </c>
      <c r="FN21" s="52"/>
      <c r="FO21" s="53">
        <v>3.2083300000000001</v>
      </c>
      <c r="FP21" s="53">
        <v>3.3012999999999999</v>
      </c>
      <c r="FQ21" s="53">
        <v>29.471050000000002</v>
      </c>
      <c r="FR21" s="29"/>
      <c r="FS21" s="51">
        <v>3.3637600000000001</v>
      </c>
      <c r="FT21" s="51">
        <v>4.0307000000000004</v>
      </c>
      <c r="FU21" s="51">
        <v>30.43178</v>
      </c>
      <c r="FW21" s="51">
        <v>3.3370000000000002</v>
      </c>
      <c r="FX21" s="51">
        <v>5.2880399999999996</v>
      </c>
      <c r="FY21" s="51">
        <v>31.79288</v>
      </c>
      <c r="GA21" s="51">
        <v>3.3962500000000002</v>
      </c>
      <c r="GB21" s="51">
        <v>4.2454900000000002</v>
      </c>
      <c r="GC21" s="51">
        <v>29.187809999999999</v>
      </c>
      <c r="GE21" s="51">
        <v>3.1918700000000002</v>
      </c>
      <c r="GF21" s="51">
        <v>3.6734200000000001</v>
      </c>
      <c r="GG21" s="51">
        <v>28.37876</v>
      </c>
      <c r="GI21" s="51">
        <v>3.0219499999999999</v>
      </c>
      <c r="GJ21" s="51">
        <v>3.5318299999999998</v>
      </c>
      <c r="GK21" s="51">
        <v>32.4876</v>
      </c>
      <c r="GM21" s="51">
        <v>3.2135799999999999</v>
      </c>
      <c r="GN21" s="51">
        <v>4.0608399999999998</v>
      </c>
      <c r="GO21" s="51">
        <v>30.120339999999999</v>
      </c>
      <c r="GQ21" s="51">
        <v>3.26431</v>
      </c>
      <c r="GR21" s="51">
        <v>3.6522199999999998</v>
      </c>
      <c r="GS21" s="51">
        <v>29.536390000000001</v>
      </c>
      <c r="GU21" s="51">
        <v>3.0474100000000002</v>
      </c>
      <c r="GV21" s="51">
        <v>3.9555600000000002</v>
      </c>
      <c r="GW21" s="51">
        <v>34.067039999999999</v>
      </c>
      <c r="GY21" s="51">
        <v>2.9703599999999999</v>
      </c>
      <c r="GZ21" s="51">
        <v>4.9291700000000001</v>
      </c>
      <c r="HA21" s="51">
        <v>32.374029999999998</v>
      </c>
      <c r="HC21" s="51">
        <v>2.9834999999999998</v>
      </c>
      <c r="HD21" s="51">
        <v>3.2600500000000001</v>
      </c>
      <c r="HE21" s="51">
        <v>30.84064</v>
      </c>
      <c r="HG21" s="51">
        <v>2.9561500000000001</v>
      </c>
      <c r="HH21" s="51">
        <v>3.5074299999999998</v>
      </c>
      <c r="HI21" s="51">
        <v>29.543420000000001</v>
      </c>
      <c r="HK21" s="51">
        <v>2.93607</v>
      </c>
      <c r="HL21" s="51">
        <v>3.21685</v>
      </c>
      <c r="HM21" s="51">
        <v>31.443930000000002</v>
      </c>
      <c r="HO21" s="51">
        <v>3.3602699999999999</v>
      </c>
      <c r="HP21" s="51">
        <v>3.5386700000000002</v>
      </c>
      <c r="HQ21" s="51">
        <v>30.686299999999999</v>
      </c>
      <c r="HS21" s="51">
        <v>3.0239099999999999</v>
      </c>
      <c r="HT21" s="51">
        <v>3.1803699999999999</v>
      </c>
      <c r="HU21" s="51">
        <v>32.274410000000003</v>
      </c>
      <c r="HW21" s="51">
        <v>3.1467499999999999</v>
      </c>
      <c r="HX21" s="51">
        <v>3.90964</v>
      </c>
      <c r="HY21" s="51">
        <v>32.109000000000002</v>
      </c>
      <c r="IA21" s="51">
        <v>3.27711</v>
      </c>
      <c r="IB21" s="51">
        <v>3.8063400000000001</v>
      </c>
      <c r="IC21" s="51">
        <v>31.179279999999999</v>
      </c>
      <c r="IE21" s="51">
        <v>3.2553200000000002</v>
      </c>
      <c r="IF21" s="51">
        <v>4.3812600000000002</v>
      </c>
      <c r="IG21" s="51">
        <v>32.54345</v>
      </c>
      <c r="II21" s="51">
        <v>3.2739500000000001</v>
      </c>
      <c r="IJ21" s="51">
        <v>2.9307500000000002</v>
      </c>
      <c r="IK21" s="51">
        <v>31.640879999999999</v>
      </c>
      <c r="IM21" s="51">
        <v>3.2741600000000002</v>
      </c>
      <c r="IN21" s="51">
        <v>3.96638</v>
      </c>
      <c r="IO21" s="51">
        <v>29.725280000000001</v>
      </c>
      <c r="IQ21" s="51">
        <v>2.9367299999999998</v>
      </c>
      <c r="IR21" s="51">
        <v>4.3168600000000001</v>
      </c>
      <c r="IS21" s="51">
        <v>30.090209999999999</v>
      </c>
    </row>
    <row r="22" spans="1:253" x14ac:dyDescent="0.25">
      <c r="A22" s="2">
        <v>52</v>
      </c>
      <c r="B22" s="2"/>
      <c r="C22" s="14">
        <v>2.91</v>
      </c>
      <c r="D22" s="14">
        <v>8.25</v>
      </c>
      <c r="E22" s="18">
        <v>85</v>
      </c>
      <c r="F22" s="15"/>
      <c r="G22" s="15">
        <v>2.78</v>
      </c>
      <c r="H22" s="17">
        <v>10</v>
      </c>
      <c r="I22" s="17">
        <v>85</v>
      </c>
      <c r="J22" s="15"/>
      <c r="K22" s="15">
        <v>2.1740197482284791</v>
      </c>
      <c r="L22" s="15">
        <v>8.6001133411943513</v>
      </c>
      <c r="M22" s="15">
        <v>87.156702719728671</v>
      </c>
      <c r="N22" s="15"/>
      <c r="O22" s="15">
        <v>2.94</v>
      </c>
      <c r="P22" s="17">
        <v>9</v>
      </c>
      <c r="Q22" s="15">
        <v>78.760000000000005</v>
      </c>
      <c r="R22" s="15"/>
      <c r="S22" s="15">
        <v>2.6763055742801494</v>
      </c>
      <c r="T22" s="15">
        <v>7.3919899443694685</v>
      </c>
      <c r="U22" s="15">
        <v>79.308405698853178</v>
      </c>
      <c r="V22" s="15"/>
      <c r="W22" s="15">
        <v>3.16</v>
      </c>
      <c r="X22" s="15">
        <v>7.93</v>
      </c>
      <c r="Y22" s="15">
        <v>73.099999999999994</v>
      </c>
      <c r="Z22" s="16"/>
      <c r="AA22" s="15">
        <v>2.78</v>
      </c>
      <c r="AB22" s="23">
        <v>9.5500000000000007</v>
      </c>
      <c r="AC22" s="15">
        <v>75.319999999999993</v>
      </c>
      <c r="AD22" s="16"/>
      <c r="AE22" s="15">
        <v>2.91</v>
      </c>
      <c r="AF22" s="21">
        <v>8.15</v>
      </c>
      <c r="AG22" s="21">
        <v>77.3</v>
      </c>
      <c r="AH22" s="29"/>
      <c r="AI22" s="21">
        <v>2.5499999999999998</v>
      </c>
      <c r="AJ22" s="21">
        <v>9.73</v>
      </c>
      <c r="AK22" s="21">
        <v>65.760000000000005</v>
      </c>
      <c r="AL22" s="29"/>
      <c r="AM22" s="21">
        <v>2.56</v>
      </c>
      <c r="AN22" s="21">
        <v>8.6</v>
      </c>
      <c r="AO22" s="21">
        <v>66.540000000000006</v>
      </c>
      <c r="AP22" s="29"/>
      <c r="AQ22" s="21">
        <v>2.33</v>
      </c>
      <c r="AR22" s="21">
        <v>9.16</v>
      </c>
      <c r="AS22" s="21">
        <v>68.77</v>
      </c>
      <c r="AT22" s="29"/>
      <c r="AU22" s="21">
        <v>2.2999999999999998</v>
      </c>
      <c r="AV22" s="21">
        <v>4.0999999999999996</v>
      </c>
      <c r="AW22" s="21">
        <v>77.400000000000006</v>
      </c>
      <c r="AX22" s="29"/>
      <c r="AY22" s="21">
        <v>2.29</v>
      </c>
      <c r="AZ22" s="21">
        <v>10.47</v>
      </c>
      <c r="BA22" s="21">
        <v>73.599999999999994</v>
      </c>
      <c r="BB22" s="21"/>
      <c r="BC22" s="21">
        <v>2.7</v>
      </c>
      <c r="BD22" s="21">
        <v>8.3000000000000007</v>
      </c>
      <c r="BE22" s="21">
        <v>68.900000000000006</v>
      </c>
      <c r="BF22" s="29"/>
      <c r="BG22" s="21">
        <v>2.72</v>
      </c>
      <c r="BH22" s="21">
        <v>8.61</v>
      </c>
      <c r="BI22" s="21">
        <v>75</v>
      </c>
      <c r="BJ22" s="29"/>
      <c r="BK22" s="21">
        <v>2.2799999999999998</v>
      </c>
      <c r="BL22" s="21">
        <v>6.54</v>
      </c>
      <c r="BM22" s="21">
        <v>63.35</v>
      </c>
      <c r="BN22" s="29"/>
      <c r="BO22" s="21">
        <v>2.39</v>
      </c>
      <c r="BP22" s="21">
        <v>7.7</v>
      </c>
      <c r="BQ22" s="21">
        <v>69.36</v>
      </c>
      <c r="BR22" s="29"/>
      <c r="BS22" s="21">
        <v>2.5099999999999998</v>
      </c>
      <c r="BT22" s="21">
        <v>7.64</v>
      </c>
      <c r="BU22" s="21">
        <v>72.150000000000006</v>
      </c>
      <c r="BV22" s="29"/>
      <c r="BW22" s="21">
        <v>2.59</v>
      </c>
      <c r="BX22" s="21">
        <v>8.9600000000000009</v>
      </c>
      <c r="BY22" s="21">
        <v>73.05</v>
      </c>
      <c r="BZ22" s="29"/>
      <c r="CA22" s="21">
        <v>2.6</v>
      </c>
      <c r="CB22" s="21">
        <v>8.98</v>
      </c>
      <c r="CC22" s="21">
        <v>76.38</v>
      </c>
      <c r="CD22" s="29"/>
      <c r="CE22" s="21">
        <v>2.4</v>
      </c>
      <c r="CF22" s="21">
        <v>7.5</v>
      </c>
      <c r="CG22" s="21">
        <v>71.400000000000006</v>
      </c>
      <c r="CH22" s="29"/>
      <c r="CI22" s="21">
        <v>2.3199999999999998</v>
      </c>
      <c r="CJ22" s="21">
        <v>7.99</v>
      </c>
      <c r="CK22" s="21">
        <v>68.61</v>
      </c>
      <c r="CL22" s="21"/>
      <c r="CM22" s="21">
        <v>2.34</v>
      </c>
      <c r="CN22" s="21">
        <v>7.39</v>
      </c>
      <c r="CO22" s="21">
        <v>68.19</v>
      </c>
      <c r="CP22" s="29"/>
      <c r="CQ22" s="21">
        <v>2.4300000000000002</v>
      </c>
      <c r="CR22" s="21">
        <v>7.89</v>
      </c>
      <c r="CS22" s="21">
        <v>68.33</v>
      </c>
      <c r="CT22" s="29"/>
      <c r="CU22" s="21">
        <v>2.71</v>
      </c>
      <c r="CV22" s="21">
        <v>8.66</v>
      </c>
      <c r="CW22" s="21">
        <v>72.56</v>
      </c>
      <c r="CX22" s="29"/>
      <c r="CY22" s="21">
        <v>2.52</v>
      </c>
      <c r="CZ22" s="21">
        <v>8.17</v>
      </c>
      <c r="DA22" s="21">
        <v>76.37</v>
      </c>
      <c r="DB22" s="29"/>
      <c r="DC22" s="21">
        <v>2.66</v>
      </c>
      <c r="DD22" s="21">
        <v>9.06</v>
      </c>
      <c r="DE22" s="21">
        <v>73.239999999999995</v>
      </c>
      <c r="DF22" s="29"/>
      <c r="DG22" s="21">
        <v>2.4</v>
      </c>
      <c r="DH22" s="21">
        <v>6.4</v>
      </c>
      <c r="DI22" s="21">
        <v>76.900000000000006</v>
      </c>
      <c r="DJ22" s="29"/>
      <c r="DK22" s="50">
        <v>2.74</v>
      </c>
      <c r="DL22" s="67">
        <v>6.8</v>
      </c>
      <c r="DM22" s="50">
        <v>69.83</v>
      </c>
      <c r="DN22" s="29"/>
      <c r="DO22" s="21">
        <v>2.09</v>
      </c>
      <c r="DP22" s="21">
        <v>7.75</v>
      </c>
      <c r="DQ22" s="21">
        <v>65.13</v>
      </c>
      <c r="DR22" s="29"/>
      <c r="DS22" s="51">
        <v>2.25</v>
      </c>
      <c r="DT22" s="51">
        <v>6.9</v>
      </c>
      <c r="DU22" s="51">
        <v>65.78</v>
      </c>
      <c r="DV22" s="29"/>
      <c r="DW22" s="51">
        <v>2.61</v>
      </c>
      <c r="DX22" s="51">
        <v>8.94</v>
      </c>
      <c r="DY22" s="51">
        <v>69.58</v>
      </c>
      <c r="DZ22" s="29"/>
      <c r="EA22" s="51">
        <v>2.5624027374721532</v>
      </c>
      <c r="EB22" s="51">
        <v>8.365291549565649</v>
      </c>
      <c r="EC22" s="51">
        <v>70.513663333893064</v>
      </c>
      <c r="ED22" s="51"/>
      <c r="EE22" s="51">
        <v>2.5932400000000002</v>
      </c>
      <c r="EF22" s="51">
        <v>8.8307400000000005</v>
      </c>
      <c r="EG22" s="51">
        <v>72.551190000000005</v>
      </c>
      <c r="EH22" s="29"/>
      <c r="EI22" s="51">
        <v>2.2999999999999998</v>
      </c>
      <c r="EJ22" s="51">
        <v>5.97</v>
      </c>
      <c r="EK22" s="51">
        <v>67.86</v>
      </c>
      <c r="EL22" s="51"/>
      <c r="EM22" s="51">
        <v>2.6912400000000001</v>
      </c>
      <c r="EN22" s="51">
        <v>7.7427599999999996</v>
      </c>
      <c r="EO22" s="51">
        <v>74.541560000000004</v>
      </c>
      <c r="EP22" s="51"/>
      <c r="EQ22" s="51">
        <v>2.7359100000000001</v>
      </c>
      <c r="ER22" s="51">
        <v>8.9591100000000008</v>
      </c>
      <c r="ES22" s="51">
        <v>72.389250000000004</v>
      </c>
      <c r="ET22" s="51"/>
      <c r="EU22" s="51">
        <v>2.66</v>
      </c>
      <c r="EV22" s="51">
        <v>8.92</v>
      </c>
      <c r="EW22" s="51">
        <v>70.33</v>
      </c>
      <c r="EX22" s="51"/>
      <c r="EY22" s="51">
        <v>2.56182</v>
      </c>
      <c r="EZ22" s="51">
        <v>8.8192900000000005</v>
      </c>
      <c r="FA22" s="51">
        <v>73.219970000000004</v>
      </c>
      <c r="FB22" s="29"/>
      <c r="FC22" s="51">
        <v>2.5163909028189129</v>
      </c>
      <c r="FD22" s="51">
        <v>8.5305972587058747</v>
      </c>
      <c r="FE22" s="51">
        <v>71.113563939156776</v>
      </c>
      <c r="FF22" s="29"/>
      <c r="FG22" s="51">
        <v>2.3579372242344574</v>
      </c>
      <c r="FH22" s="51">
        <v>7.0508137314094395</v>
      </c>
      <c r="FI22" s="51">
        <v>68.229212138254994</v>
      </c>
      <c r="FJ22" s="29"/>
      <c r="FK22" s="51">
        <v>2.4070299999999998</v>
      </c>
      <c r="FL22" s="51">
        <v>7.16066</v>
      </c>
      <c r="FM22" s="51">
        <v>70.176810000000003</v>
      </c>
      <c r="FN22" s="29"/>
      <c r="FO22" s="51">
        <v>2.33406</v>
      </c>
      <c r="FP22" s="51">
        <v>7.9917499999999997</v>
      </c>
      <c r="FQ22" s="51">
        <v>72.123990000000006</v>
      </c>
      <c r="FR22" s="29"/>
      <c r="FS22" s="51">
        <v>2.5163500000000001</v>
      </c>
      <c r="FT22" s="51">
        <v>8.4775600000000004</v>
      </c>
      <c r="FU22" s="51">
        <v>72.827529999999996</v>
      </c>
      <c r="FW22" s="51">
        <v>2.61524</v>
      </c>
      <c r="FX22" s="51">
        <v>7.3883299999999998</v>
      </c>
      <c r="FY22" s="51">
        <v>78.221329999999995</v>
      </c>
      <c r="GA22" s="51">
        <v>2.6077300000000001</v>
      </c>
      <c r="GB22" s="51">
        <v>8.6381700000000006</v>
      </c>
      <c r="GC22" s="51">
        <v>75.963710000000006</v>
      </c>
      <c r="GE22" s="51">
        <v>2.4445000000000001</v>
      </c>
      <c r="GF22" s="51">
        <v>7.0926299999999998</v>
      </c>
      <c r="GG22" s="51">
        <v>69.508759999999995</v>
      </c>
      <c r="GI22" s="51">
        <v>1.9760599999999999</v>
      </c>
      <c r="GJ22" s="51">
        <v>7.2224899999999996</v>
      </c>
      <c r="GK22" s="51">
        <v>65.61336</v>
      </c>
      <c r="GM22" s="51">
        <v>2.4571700000000001</v>
      </c>
      <c r="GN22" s="51">
        <v>5.7944699999999996</v>
      </c>
      <c r="GO22" s="51">
        <v>76.47627</v>
      </c>
      <c r="GQ22" s="51">
        <v>2.3764400000000001</v>
      </c>
      <c r="GR22" s="51">
        <v>8.31616</v>
      </c>
      <c r="GS22" s="51">
        <v>77.838750000000005</v>
      </c>
      <c r="GU22" s="51">
        <v>2.3719999999999999</v>
      </c>
      <c r="GV22" s="51">
        <v>9.0875400000000006</v>
      </c>
      <c r="GW22" s="51">
        <v>73.671779999999998</v>
      </c>
      <c r="GY22" s="51">
        <v>2.5461999999999998</v>
      </c>
      <c r="GZ22" s="51">
        <v>5.2068099999999999</v>
      </c>
      <c r="HA22" s="51">
        <v>79.390190000000004</v>
      </c>
      <c r="HC22" s="51">
        <v>2.34178</v>
      </c>
      <c r="HD22" s="51">
        <v>7.1155799999999996</v>
      </c>
      <c r="HE22" s="51">
        <v>64.656790000000001</v>
      </c>
      <c r="HG22" s="51">
        <v>2.1741199999999998</v>
      </c>
      <c r="HH22" s="51">
        <v>6.9583700000000004</v>
      </c>
      <c r="HI22" s="51">
        <v>70.895840000000007</v>
      </c>
      <c r="HK22" s="51">
        <v>2.3873799999999998</v>
      </c>
      <c r="HL22" s="51">
        <v>5.2595599999999996</v>
      </c>
      <c r="HM22" s="51">
        <v>76.911919999999995</v>
      </c>
      <c r="HO22" s="51">
        <v>2.1621700000000001</v>
      </c>
      <c r="HP22" s="51">
        <v>8.9300999999999995</v>
      </c>
      <c r="HQ22" s="51">
        <v>74.212069999999997</v>
      </c>
      <c r="HS22" s="51">
        <v>2.5857100000000002</v>
      </c>
      <c r="HT22" s="51">
        <v>8.9158200000000001</v>
      </c>
      <c r="HU22" s="51">
        <v>69.450159999999997</v>
      </c>
      <c r="HW22" s="51">
        <v>2.3954800000000001</v>
      </c>
      <c r="HX22" s="51">
        <v>7.2229599999999996</v>
      </c>
      <c r="HY22" s="51">
        <v>75.405420000000007</v>
      </c>
      <c r="IA22" s="51">
        <v>2.5806300000000002</v>
      </c>
      <c r="IB22" s="51">
        <v>7.0562899999999997</v>
      </c>
      <c r="IC22" s="51">
        <v>75.077600000000004</v>
      </c>
      <c r="IE22" s="51">
        <v>2.5777899999999998</v>
      </c>
      <c r="IF22" s="51">
        <v>6.2924800000000003</v>
      </c>
      <c r="IG22" s="51">
        <v>78.248480000000001</v>
      </c>
      <c r="II22" s="51">
        <v>2.5443699999999998</v>
      </c>
      <c r="IJ22" s="51">
        <v>6.8085699999999996</v>
      </c>
      <c r="IK22" s="51">
        <v>74.141480000000001</v>
      </c>
      <c r="IM22" s="51">
        <v>2.1182699999999999</v>
      </c>
      <c r="IN22" s="51">
        <v>8.8522200000000009</v>
      </c>
      <c r="IO22" s="51">
        <v>71.778909999999996</v>
      </c>
      <c r="IQ22" s="51">
        <v>2.3455300000000001</v>
      </c>
      <c r="IR22" s="51">
        <v>7.8091499999999998</v>
      </c>
      <c r="IS22" s="51">
        <v>66.890569999999997</v>
      </c>
    </row>
    <row r="23" spans="1:253" x14ac:dyDescent="0.25">
      <c r="A23" s="2">
        <v>55</v>
      </c>
      <c r="B23" s="2"/>
      <c r="C23" s="14">
        <v>1.81</v>
      </c>
      <c r="D23" s="14">
        <v>10</v>
      </c>
      <c r="E23" s="18">
        <v>70</v>
      </c>
      <c r="F23" s="15"/>
      <c r="G23" s="15">
        <v>1.76</v>
      </c>
      <c r="H23" s="15">
        <v>11.41</v>
      </c>
      <c r="I23" s="17">
        <v>70</v>
      </c>
      <c r="J23" s="15"/>
      <c r="K23" s="15">
        <v>1.7664178687129917</v>
      </c>
      <c r="L23" s="15">
        <v>6.0897539221590025</v>
      </c>
      <c r="M23" s="15">
        <v>69.672492148203887</v>
      </c>
      <c r="N23" s="15"/>
      <c r="O23" s="15">
        <v>1.75</v>
      </c>
      <c r="P23" s="15">
        <v>9.0399999999999991</v>
      </c>
      <c r="Q23" s="15">
        <v>63.22</v>
      </c>
      <c r="R23" s="15"/>
      <c r="S23" s="15">
        <v>1.9881449522895036</v>
      </c>
      <c r="T23" s="15">
        <v>6.6818245869095412</v>
      </c>
      <c r="U23" s="15">
        <v>66.702702691977677</v>
      </c>
      <c r="V23" s="15"/>
      <c r="W23" s="15">
        <v>1.97</v>
      </c>
      <c r="X23" s="15">
        <v>10.6</v>
      </c>
      <c r="Y23" s="15">
        <v>68.540000000000006</v>
      </c>
      <c r="Z23" s="16"/>
      <c r="AA23" s="15">
        <v>1.76</v>
      </c>
      <c r="AB23" s="23">
        <v>11.85</v>
      </c>
      <c r="AC23" s="15">
        <v>67.13</v>
      </c>
      <c r="AD23" s="16"/>
      <c r="AE23" s="15">
        <v>2.2200000000000002</v>
      </c>
      <c r="AF23" s="21">
        <v>7.58</v>
      </c>
      <c r="AG23" s="21">
        <v>71.87</v>
      </c>
      <c r="AH23" s="29"/>
      <c r="AI23" s="21">
        <v>1.94</v>
      </c>
      <c r="AJ23" s="21">
        <v>8.4700000000000006</v>
      </c>
      <c r="AK23" s="21">
        <v>56.02</v>
      </c>
      <c r="AL23" s="29"/>
      <c r="AM23" s="21">
        <v>1.92</v>
      </c>
      <c r="AN23" s="21">
        <v>7.22</v>
      </c>
      <c r="AO23" s="21">
        <v>62.08</v>
      </c>
      <c r="AP23" s="29"/>
      <c r="AQ23" s="21">
        <v>1.68</v>
      </c>
      <c r="AR23" s="21">
        <v>8.44</v>
      </c>
      <c r="AS23" s="21">
        <v>65.14</v>
      </c>
      <c r="AT23" s="29"/>
      <c r="AU23" s="21">
        <v>2</v>
      </c>
      <c r="AV23" s="21">
        <v>7.5</v>
      </c>
      <c r="AW23" s="21">
        <v>65.099999999999994</v>
      </c>
      <c r="AX23" s="29"/>
      <c r="AY23" s="21">
        <v>1.83</v>
      </c>
      <c r="AZ23" s="21">
        <v>7.57</v>
      </c>
      <c r="BA23" s="21">
        <v>71.25</v>
      </c>
      <c r="BB23" s="21"/>
      <c r="BC23" s="21">
        <v>1.5</v>
      </c>
      <c r="BD23" s="21">
        <v>10.3</v>
      </c>
      <c r="BE23" s="21">
        <v>63.7</v>
      </c>
      <c r="BF23" s="29"/>
      <c r="BG23" s="21">
        <v>2</v>
      </c>
      <c r="BH23" s="21">
        <v>7.92</v>
      </c>
      <c r="BI23" s="21">
        <v>69.13</v>
      </c>
      <c r="BJ23" s="29"/>
      <c r="BK23" s="21">
        <v>1.56</v>
      </c>
      <c r="BL23" s="21">
        <v>6.84</v>
      </c>
      <c r="BM23" s="21">
        <v>58.77</v>
      </c>
      <c r="BN23" s="29"/>
      <c r="BO23" s="21">
        <v>1.45</v>
      </c>
      <c r="BP23" s="21">
        <v>6.25</v>
      </c>
      <c r="BQ23" s="21">
        <v>71.47</v>
      </c>
      <c r="BR23" s="29"/>
      <c r="BS23" s="21">
        <v>1.97</v>
      </c>
      <c r="BT23" s="21">
        <v>8.7100000000000009</v>
      </c>
      <c r="BU23" s="21">
        <v>63.93</v>
      </c>
      <c r="BV23" s="29"/>
      <c r="BW23" s="21">
        <v>1.7</v>
      </c>
      <c r="BX23" s="21">
        <v>9.91</v>
      </c>
      <c r="BY23" s="21">
        <v>69.52</v>
      </c>
      <c r="BZ23" s="29"/>
      <c r="CA23" s="21">
        <v>1.91</v>
      </c>
      <c r="CB23" s="21">
        <v>7.96</v>
      </c>
      <c r="CC23" s="21">
        <v>71.14</v>
      </c>
      <c r="CD23" s="29"/>
      <c r="CE23" s="21">
        <v>2</v>
      </c>
      <c r="CF23" s="21">
        <v>7.5</v>
      </c>
      <c r="CG23" s="21">
        <v>67.099999999999994</v>
      </c>
      <c r="CH23" s="29"/>
      <c r="CI23" s="21">
        <v>1.85</v>
      </c>
      <c r="CJ23" s="21">
        <v>7.56</v>
      </c>
      <c r="CK23" s="21">
        <v>62.36</v>
      </c>
      <c r="CL23" s="21"/>
      <c r="CM23" s="21">
        <v>1.75</v>
      </c>
      <c r="CN23" s="21">
        <v>8.34</v>
      </c>
      <c r="CO23" s="21">
        <v>61.15</v>
      </c>
      <c r="CP23" s="29"/>
      <c r="CQ23" s="21">
        <v>1.85</v>
      </c>
      <c r="CR23" s="21">
        <v>7.46</v>
      </c>
      <c r="CS23" s="21">
        <v>66.25</v>
      </c>
      <c r="CT23" s="29"/>
      <c r="CU23" s="21">
        <v>1.77</v>
      </c>
      <c r="CV23" s="21">
        <v>7.89</v>
      </c>
      <c r="CW23" s="21">
        <v>68.13</v>
      </c>
      <c r="CX23" s="29"/>
      <c r="CY23" s="21">
        <v>1.85</v>
      </c>
      <c r="CZ23" s="21">
        <v>9.5</v>
      </c>
      <c r="DA23" s="21">
        <v>68.209999999999994</v>
      </c>
      <c r="DB23" s="29"/>
      <c r="DC23" s="21">
        <v>1.86</v>
      </c>
      <c r="DD23" s="21">
        <v>7.52</v>
      </c>
      <c r="DE23" s="21">
        <v>69.11</v>
      </c>
      <c r="DF23" s="29"/>
      <c r="DG23" s="21">
        <v>1.8</v>
      </c>
      <c r="DH23" s="21">
        <v>7.9</v>
      </c>
      <c r="DI23" s="21">
        <v>65.900000000000006</v>
      </c>
      <c r="DJ23" s="29"/>
      <c r="DK23" s="50">
        <v>1.76</v>
      </c>
      <c r="DL23" s="67">
        <v>6.58</v>
      </c>
      <c r="DM23" s="50">
        <v>69.95</v>
      </c>
      <c r="DN23" s="29"/>
      <c r="DO23" s="21">
        <v>1.81</v>
      </c>
      <c r="DP23" s="21">
        <v>6.59</v>
      </c>
      <c r="DQ23" s="21">
        <v>60.89</v>
      </c>
      <c r="DR23" s="29"/>
      <c r="DS23" s="51">
        <v>1.6</v>
      </c>
      <c r="DT23" s="51">
        <v>7.72</v>
      </c>
      <c r="DU23" s="51">
        <v>64.69</v>
      </c>
      <c r="DV23" s="29"/>
      <c r="DW23" s="51">
        <v>1.9</v>
      </c>
      <c r="DX23" s="51">
        <v>9.85</v>
      </c>
      <c r="DY23" s="51">
        <v>68.39</v>
      </c>
      <c r="DZ23" s="29"/>
      <c r="EA23" s="51">
        <v>1.8082888697355197</v>
      </c>
      <c r="EB23" s="51">
        <v>9.8678855502853811</v>
      </c>
      <c r="EC23" s="51">
        <v>69.195201988817303</v>
      </c>
      <c r="ED23" s="51"/>
      <c r="EE23" s="51">
        <v>1.89032</v>
      </c>
      <c r="EF23" s="51">
        <v>9.4643300000000004</v>
      </c>
      <c r="EG23" s="51">
        <v>71.374129999999994</v>
      </c>
      <c r="EH23" s="29"/>
      <c r="EI23" s="51">
        <v>1.59</v>
      </c>
      <c r="EJ23" s="51">
        <v>6.62</v>
      </c>
      <c r="EK23" s="51">
        <v>63.15</v>
      </c>
      <c r="EL23" s="51"/>
      <c r="EM23" s="51">
        <v>1.87426</v>
      </c>
      <c r="EN23" s="51">
        <v>8.2826599999999999</v>
      </c>
      <c r="EO23" s="51">
        <v>69.457909999999998</v>
      </c>
      <c r="EP23" s="51"/>
      <c r="EQ23" s="51">
        <v>2.0625399999999998</v>
      </c>
      <c r="ER23" s="51">
        <v>7.0775199999999998</v>
      </c>
      <c r="ES23" s="51">
        <v>74.192509999999999</v>
      </c>
      <c r="ET23" s="51"/>
      <c r="EU23" s="51">
        <v>1.97</v>
      </c>
      <c r="EV23" s="51">
        <v>7.56</v>
      </c>
      <c r="EW23" s="51">
        <v>71.86</v>
      </c>
      <c r="EX23" s="51"/>
      <c r="EY23" s="51">
        <v>1.6671</v>
      </c>
      <c r="EZ23" s="51">
        <v>8.8914899999999992</v>
      </c>
      <c r="FA23" s="51">
        <v>68.861170000000001</v>
      </c>
      <c r="FB23" s="29"/>
      <c r="FC23" s="51">
        <v>1.5898880130435313</v>
      </c>
      <c r="FD23" s="51">
        <v>9.3669505513051448</v>
      </c>
      <c r="FE23" s="51">
        <v>66.803241858713704</v>
      </c>
      <c r="FF23" s="29"/>
      <c r="FG23" s="51">
        <v>1.7036984566387467</v>
      </c>
      <c r="FH23" s="51">
        <v>7.0789039747683082</v>
      </c>
      <c r="FI23" s="51">
        <v>64.12256968735521</v>
      </c>
      <c r="FJ23" s="29"/>
      <c r="FK23" s="51">
        <v>1.7499100000000001</v>
      </c>
      <c r="FL23" s="51">
        <v>6.9132800000000003</v>
      </c>
      <c r="FM23" s="51">
        <v>65.93168</v>
      </c>
      <c r="FN23" s="29"/>
      <c r="FO23" s="51">
        <v>1.8344800000000001</v>
      </c>
      <c r="FP23" s="51">
        <v>6.4628500000000004</v>
      </c>
      <c r="FQ23" s="51">
        <v>70.944469999999995</v>
      </c>
      <c r="FR23" s="29"/>
      <c r="FS23" s="51">
        <v>1.9147400000000001</v>
      </c>
      <c r="FT23" s="51">
        <v>7.5995999999999997</v>
      </c>
      <c r="FU23" s="51">
        <v>70.348979999999997</v>
      </c>
      <c r="FW23" s="51">
        <v>1.8479300000000001</v>
      </c>
      <c r="FX23" s="51">
        <v>7.4388500000000004</v>
      </c>
      <c r="FY23" s="51">
        <v>70.762699999999995</v>
      </c>
      <c r="GA23" s="51">
        <v>1.9663200000000001</v>
      </c>
      <c r="GB23" s="51">
        <v>7.75488</v>
      </c>
      <c r="GC23" s="51">
        <v>74.266800000000003</v>
      </c>
      <c r="GE23" s="51">
        <v>1.96319</v>
      </c>
      <c r="GF23" s="51">
        <v>7.1644600000000001</v>
      </c>
      <c r="GG23" s="51">
        <v>64.026740000000004</v>
      </c>
      <c r="GI23" s="51">
        <v>1.5504199999999999</v>
      </c>
      <c r="GJ23" s="51">
        <v>6.9323499999999996</v>
      </c>
      <c r="GK23" s="51">
        <v>61.113799999999998</v>
      </c>
      <c r="GM23" s="51">
        <v>1.62948</v>
      </c>
      <c r="GN23" s="51">
        <v>8.6446100000000001</v>
      </c>
      <c r="GO23" s="51">
        <v>67.840090000000004</v>
      </c>
      <c r="GQ23" s="51">
        <v>1.89255</v>
      </c>
      <c r="GR23" s="51">
        <v>9.1194600000000001</v>
      </c>
      <c r="GS23" s="51">
        <v>67.738219999999998</v>
      </c>
      <c r="GU23" s="51">
        <v>1.8211299999999999</v>
      </c>
      <c r="GV23" s="51">
        <v>7.96455</v>
      </c>
      <c r="GW23" s="51">
        <v>70.982410000000002</v>
      </c>
      <c r="GY23" s="51">
        <v>1.79681</v>
      </c>
      <c r="GZ23" s="51">
        <v>6.2983099999999999</v>
      </c>
      <c r="HA23" s="51">
        <v>69.686520000000002</v>
      </c>
      <c r="HC23" s="51">
        <v>1.34951</v>
      </c>
      <c r="HD23" s="51">
        <v>8.3292300000000008</v>
      </c>
      <c r="HE23" s="51">
        <v>66.055890000000005</v>
      </c>
      <c r="HG23" s="51">
        <v>1.3771500000000001</v>
      </c>
      <c r="HH23" s="51">
        <v>5.6053100000000002</v>
      </c>
      <c r="HI23" s="51">
        <v>70.334270000000004</v>
      </c>
      <c r="HK23" s="51">
        <v>1.78186</v>
      </c>
      <c r="HL23" s="51">
        <v>8.5435999999999996</v>
      </c>
      <c r="HM23" s="51">
        <v>63.983319999999999</v>
      </c>
      <c r="HO23" s="51">
        <v>1.4229799999999999</v>
      </c>
      <c r="HP23" s="51">
        <v>6.94672</v>
      </c>
      <c r="HQ23" s="51">
        <v>71.67353</v>
      </c>
      <c r="HS23" s="51">
        <v>1.5222500000000001</v>
      </c>
      <c r="HT23" s="51">
        <v>7.06454</v>
      </c>
      <c r="HU23" s="51">
        <v>75.894940000000005</v>
      </c>
      <c r="HW23" s="51">
        <v>1.64296</v>
      </c>
      <c r="HX23" s="51">
        <v>8.1121700000000008</v>
      </c>
      <c r="HY23" s="51">
        <v>68.388069999999999</v>
      </c>
      <c r="IA23" s="51">
        <v>1.5238</v>
      </c>
      <c r="IB23" s="51">
        <v>7.82803</v>
      </c>
      <c r="IC23" s="51">
        <v>74.069450000000003</v>
      </c>
      <c r="IE23" s="51">
        <v>1.7700899999999999</v>
      </c>
      <c r="IF23" s="51">
        <v>6.9204600000000003</v>
      </c>
      <c r="IG23" s="51">
        <v>70.623009999999994</v>
      </c>
      <c r="II23" s="51">
        <v>1.71865</v>
      </c>
      <c r="IJ23" s="51">
        <v>7.5542100000000003</v>
      </c>
      <c r="IK23" s="51">
        <v>69.475309999999993</v>
      </c>
      <c r="IM23" s="51">
        <v>1.93085</v>
      </c>
      <c r="IN23" s="51">
        <v>5.3150899999999996</v>
      </c>
      <c r="IO23" s="51">
        <v>67.484499999999997</v>
      </c>
      <c r="IQ23" s="51">
        <v>1.5951200000000001</v>
      </c>
      <c r="IR23" s="51">
        <v>6.8839699999999997</v>
      </c>
      <c r="IS23" s="51">
        <v>66.612759999999994</v>
      </c>
    </row>
    <row r="24" spans="1:253" x14ac:dyDescent="0.25">
      <c r="A24" s="2">
        <v>58</v>
      </c>
      <c r="B24" s="2"/>
      <c r="C24" s="14">
        <v>2.8</v>
      </c>
      <c r="D24" s="14">
        <v>4.76</v>
      </c>
      <c r="E24" s="14">
        <v>36</v>
      </c>
      <c r="F24" s="15"/>
      <c r="G24" s="15">
        <v>2.94</v>
      </c>
      <c r="H24" s="15">
        <v>4.3099999999999996</v>
      </c>
      <c r="I24" s="15">
        <v>33.479999999999997</v>
      </c>
      <c r="J24" s="15"/>
      <c r="K24" s="15">
        <v>2.846192176112095</v>
      </c>
      <c r="L24" s="15">
        <v>3.6230084588732772</v>
      </c>
      <c r="M24" s="15">
        <v>24.144935979569812</v>
      </c>
      <c r="N24" s="15"/>
      <c r="O24" s="15">
        <v>2.95</v>
      </c>
      <c r="P24" s="15">
        <v>3.07</v>
      </c>
      <c r="Q24" s="15">
        <v>28.29</v>
      </c>
      <c r="R24" s="15"/>
      <c r="S24" s="15">
        <v>2.9063690605697885</v>
      </c>
      <c r="T24" s="17">
        <v>3</v>
      </c>
      <c r="U24" s="15">
        <v>29.952495302897638</v>
      </c>
      <c r="V24" s="15"/>
      <c r="W24" s="15">
        <v>3.35</v>
      </c>
      <c r="X24" s="15">
        <v>3.06</v>
      </c>
      <c r="Y24" s="15">
        <v>25.23</v>
      </c>
      <c r="Z24" s="16"/>
      <c r="AA24" s="15">
        <v>2.87</v>
      </c>
      <c r="AB24" s="23">
        <v>6.44</v>
      </c>
      <c r="AC24" s="15">
        <v>21.16</v>
      </c>
      <c r="AD24" s="16"/>
      <c r="AE24" s="15">
        <v>2.91</v>
      </c>
      <c r="AF24" s="21">
        <v>3.21</v>
      </c>
      <c r="AG24" s="21">
        <v>26.44</v>
      </c>
      <c r="AH24" s="29"/>
      <c r="AI24" s="21">
        <v>2.5499999999999998</v>
      </c>
      <c r="AJ24" s="21">
        <v>3.5</v>
      </c>
      <c r="AK24" s="21">
        <v>20.49</v>
      </c>
      <c r="AL24" s="29"/>
      <c r="AM24" s="21">
        <v>2.62</v>
      </c>
      <c r="AN24" s="21">
        <v>2.7</v>
      </c>
      <c r="AO24" s="21">
        <v>21.82</v>
      </c>
      <c r="AP24" s="29"/>
      <c r="AQ24" s="21">
        <v>2.81</v>
      </c>
      <c r="AR24" s="21">
        <v>1.71</v>
      </c>
      <c r="AS24" s="21">
        <v>23.78</v>
      </c>
      <c r="AT24" s="29"/>
      <c r="AU24" s="21">
        <v>2.6</v>
      </c>
      <c r="AV24" s="21">
        <v>3.2</v>
      </c>
      <c r="AW24" s="21">
        <v>22.9</v>
      </c>
      <c r="AX24" s="29"/>
      <c r="AY24" s="21">
        <v>2.7</v>
      </c>
      <c r="AZ24" s="21">
        <v>3.76</v>
      </c>
      <c r="BA24" s="21">
        <v>24.6</v>
      </c>
      <c r="BB24" s="21"/>
      <c r="BC24" s="21">
        <v>2.6</v>
      </c>
      <c r="BD24" s="21">
        <v>2.2000000000000002</v>
      </c>
      <c r="BE24" s="21">
        <v>22.3</v>
      </c>
      <c r="BF24" s="29"/>
      <c r="BG24" s="21">
        <v>2.91</v>
      </c>
      <c r="BH24" s="21">
        <v>2.66</v>
      </c>
      <c r="BI24" s="21">
        <v>24.1</v>
      </c>
      <c r="BJ24" s="29"/>
      <c r="BK24" s="21">
        <v>2.2999999999999998</v>
      </c>
      <c r="BL24" s="21">
        <v>1.63</v>
      </c>
      <c r="BM24" s="21">
        <v>20.03</v>
      </c>
      <c r="BN24" s="29"/>
      <c r="BO24" s="21">
        <v>2.56</v>
      </c>
      <c r="BP24" s="21">
        <v>3.33</v>
      </c>
      <c r="BQ24" s="21">
        <v>23.36</v>
      </c>
      <c r="BR24" s="29"/>
      <c r="BS24" s="21">
        <v>2.72</v>
      </c>
      <c r="BT24" s="21">
        <v>2.34</v>
      </c>
      <c r="BU24" s="21">
        <v>21.38</v>
      </c>
      <c r="BV24" s="29"/>
      <c r="BW24" s="21">
        <v>2.75</v>
      </c>
      <c r="BX24" s="21">
        <v>1.76</v>
      </c>
      <c r="BY24" s="21">
        <v>24.84</v>
      </c>
      <c r="BZ24" s="29"/>
      <c r="CA24" s="21">
        <v>3.01</v>
      </c>
      <c r="CB24" s="21">
        <v>2.0699999999999998</v>
      </c>
      <c r="CC24" s="21">
        <v>27.39</v>
      </c>
      <c r="CD24" s="29"/>
      <c r="CE24" s="21">
        <v>2.6</v>
      </c>
      <c r="CF24" s="21">
        <v>2.8</v>
      </c>
      <c r="CG24" s="21">
        <v>23.4</v>
      </c>
      <c r="CH24" s="29"/>
      <c r="CI24" s="21">
        <v>2.4300000000000002</v>
      </c>
      <c r="CJ24" s="21">
        <v>3.58</v>
      </c>
      <c r="CK24" s="21">
        <v>21.21</v>
      </c>
      <c r="CL24" s="21"/>
      <c r="CM24" s="21">
        <v>2.41</v>
      </c>
      <c r="CN24" s="21">
        <v>1.68</v>
      </c>
      <c r="CO24" s="21">
        <v>23.48</v>
      </c>
      <c r="CP24" s="29"/>
      <c r="CQ24" s="21">
        <v>2.54</v>
      </c>
      <c r="CR24" s="21">
        <v>2.96</v>
      </c>
      <c r="CS24" s="21">
        <v>24.57</v>
      </c>
      <c r="CT24" s="29"/>
      <c r="CU24" s="21">
        <v>2.72</v>
      </c>
      <c r="CV24" s="21">
        <v>2.97</v>
      </c>
      <c r="CW24" s="21">
        <v>23.66</v>
      </c>
      <c r="CX24" s="29"/>
      <c r="CY24" s="21">
        <v>2.69</v>
      </c>
      <c r="CZ24" s="21">
        <v>2.5299999999999998</v>
      </c>
      <c r="DA24" s="21">
        <v>24.99</v>
      </c>
      <c r="DB24" s="29"/>
      <c r="DC24" s="21">
        <v>2.72</v>
      </c>
      <c r="DD24" s="21">
        <v>2.72</v>
      </c>
      <c r="DE24" s="21">
        <v>24.11</v>
      </c>
      <c r="DF24" s="29"/>
      <c r="DG24" s="21">
        <v>2.7</v>
      </c>
      <c r="DH24" s="21">
        <v>3.4</v>
      </c>
      <c r="DI24" s="21">
        <v>23.1</v>
      </c>
      <c r="DJ24" s="29"/>
      <c r="DK24" s="50">
        <v>2.77</v>
      </c>
      <c r="DL24" s="67">
        <v>2.73</v>
      </c>
      <c r="DM24" s="50">
        <v>21.73</v>
      </c>
      <c r="DN24" s="29"/>
      <c r="DO24" s="21">
        <v>2.4700000000000002</v>
      </c>
      <c r="DP24" s="21">
        <v>2.15</v>
      </c>
      <c r="DQ24" s="21">
        <v>22.37</v>
      </c>
      <c r="DR24" s="29"/>
      <c r="DS24" s="51">
        <v>2.4700000000000002</v>
      </c>
      <c r="DT24" s="51">
        <v>1.59</v>
      </c>
      <c r="DU24" s="51">
        <v>25.54</v>
      </c>
      <c r="DV24" s="29"/>
      <c r="DW24" s="51">
        <v>2.74</v>
      </c>
      <c r="DX24" s="51">
        <v>2.09</v>
      </c>
      <c r="DY24" s="51">
        <v>26.79</v>
      </c>
      <c r="DZ24" s="29"/>
      <c r="EA24" s="51">
        <v>2.8073504511414198</v>
      </c>
      <c r="EB24" s="51">
        <v>2.5344129691314952</v>
      </c>
      <c r="EC24" s="51">
        <v>27.52887065805421</v>
      </c>
      <c r="ED24" s="51"/>
      <c r="EE24" s="51">
        <v>2.8696999999999999</v>
      </c>
      <c r="EF24" s="51">
        <v>2.2160600000000001</v>
      </c>
      <c r="EG24" s="51">
        <v>26.639510000000001</v>
      </c>
      <c r="EH24" s="29"/>
      <c r="EI24" s="51">
        <v>2.44</v>
      </c>
      <c r="EJ24" s="51">
        <v>2.2999999999999998</v>
      </c>
      <c r="EK24" s="51">
        <v>21.64</v>
      </c>
      <c r="EL24" s="51"/>
      <c r="EM24" s="51">
        <v>2.8384</v>
      </c>
      <c r="EN24" s="51">
        <v>3.0333000000000001</v>
      </c>
      <c r="EO24" s="51">
        <v>22.242830000000001</v>
      </c>
      <c r="EP24" s="51"/>
      <c r="EQ24" s="51">
        <v>2.7132900000000002</v>
      </c>
      <c r="ER24" s="51">
        <v>2.75963</v>
      </c>
      <c r="ES24" s="51">
        <v>25.984190000000002</v>
      </c>
      <c r="ET24" s="51"/>
      <c r="EU24" s="51">
        <v>2.67</v>
      </c>
      <c r="EV24" s="51">
        <v>2.89</v>
      </c>
      <c r="EW24" s="51">
        <v>26.91</v>
      </c>
      <c r="EX24" s="51"/>
      <c r="EY24" s="51">
        <v>2.6828400000000001</v>
      </c>
      <c r="EZ24" s="51">
        <v>4.0349199999999996</v>
      </c>
      <c r="FA24" s="51">
        <v>21.233329999999999</v>
      </c>
      <c r="FB24" s="29"/>
      <c r="FC24" s="51">
        <v>2.6458740067030364</v>
      </c>
      <c r="FD24" s="51">
        <v>4.120483678752338</v>
      </c>
      <c r="FE24" s="51">
        <v>22.457815805299905</v>
      </c>
      <c r="FF24" s="29"/>
      <c r="FG24" s="51">
        <v>2.3771713305849524</v>
      </c>
      <c r="FH24" s="51">
        <v>4.0412674289666048</v>
      </c>
      <c r="FI24" s="51">
        <v>21.085279775895021</v>
      </c>
      <c r="FJ24" s="29"/>
      <c r="FK24" s="51">
        <v>2.4111199999999999</v>
      </c>
      <c r="FL24" s="51">
        <v>3.8632499999999999</v>
      </c>
      <c r="FM24" s="51">
        <v>19.82264</v>
      </c>
      <c r="FN24" s="29"/>
      <c r="FO24" s="51">
        <v>2.9279999999999999</v>
      </c>
      <c r="FP24" s="51">
        <v>2.3687800000000001</v>
      </c>
      <c r="FQ24" s="51">
        <v>21.573239999999998</v>
      </c>
      <c r="FR24" s="29"/>
      <c r="FS24" s="51">
        <v>2.9642200000000001</v>
      </c>
      <c r="FT24" s="51">
        <v>2.1652499999999999</v>
      </c>
      <c r="FU24" s="51">
        <v>23.76717</v>
      </c>
      <c r="FW24" s="51">
        <v>2.9215300000000002</v>
      </c>
      <c r="FX24" s="51">
        <v>3.0002499999999999</v>
      </c>
      <c r="FY24" s="51">
        <v>24.58173</v>
      </c>
      <c r="GA24" s="51">
        <v>2.8903300000000001</v>
      </c>
      <c r="GB24" s="51">
        <v>4.1276299999999999</v>
      </c>
      <c r="GC24" s="51">
        <v>21.668759999999999</v>
      </c>
      <c r="GE24" s="51">
        <v>2.61978</v>
      </c>
      <c r="GF24" s="51">
        <v>2.4346000000000001</v>
      </c>
      <c r="GG24" s="51">
        <v>23.546009999999999</v>
      </c>
      <c r="GI24" s="51">
        <v>2.4292799999999999</v>
      </c>
      <c r="GJ24" s="51">
        <v>3.1952799999999999</v>
      </c>
      <c r="GK24" s="51">
        <v>23.456219999999998</v>
      </c>
      <c r="GM24" s="51">
        <v>2.5739100000000001</v>
      </c>
      <c r="GN24" s="51">
        <v>3.4691700000000001</v>
      </c>
      <c r="GO24" s="51">
        <v>22.702559999999998</v>
      </c>
      <c r="GQ24" s="51">
        <v>2.6935899999999999</v>
      </c>
      <c r="GR24" s="51">
        <v>3.30904</v>
      </c>
      <c r="GS24" s="51">
        <v>24.718509999999998</v>
      </c>
      <c r="GU24" s="51">
        <v>2.6627200000000002</v>
      </c>
      <c r="GV24" s="51">
        <v>3.2894700000000001</v>
      </c>
      <c r="GW24" s="51">
        <v>26.362770000000001</v>
      </c>
      <c r="GY24" s="51">
        <v>2.79203</v>
      </c>
      <c r="GZ24" s="51">
        <v>3.3565299999999998</v>
      </c>
      <c r="HA24" s="51">
        <v>20.984950000000001</v>
      </c>
      <c r="HC24" s="51">
        <v>2.2673899999999998</v>
      </c>
      <c r="HD24" s="51">
        <v>4.2837800000000001</v>
      </c>
      <c r="HE24" s="51">
        <v>21.103750000000002</v>
      </c>
      <c r="HG24" s="51">
        <v>2.3190200000000001</v>
      </c>
      <c r="HH24" s="51">
        <v>3.1663999999999999</v>
      </c>
      <c r="HI24" s="51">
        <v>19.101790000000001</v>
      </c>
      <c r="HK24" s="51">
        <v>2.5933999999999999</v>
      </c>
      <c r="HL24" s="51">
        <v>2.1916600000000002</v>
      </c>
      <c r="HM24" s="51">
        <v>24.485910000000001</v>
      </c>
      <c r="HO24" s="51">
        <v>2.7718099999999999</v>
      </c>
      <c r="HP24" s="51">
        <v>3.4744000000000002</v>
      </c>
      <c r="HQ24" s="51">
        <v>22.821449999999999</v>
      </c>
      <c r="HS24" s="51">
        <v>2.81514</v>
      </c>
      <c r="HT24" s="51">
        <v>2.81385</v>
      </c>
      <c r="HU24" s="51">
        <v>23.83943</v>
      </c>
      <c r="HW24" s="51">
        <v>2.6900900000000001</v>
      </c>
      <c r="HX24" s="51">
        <v>3.1043099999999999</v>
      </c>
      <c r="HY24" s="51">
        <v>24.633959999999998</v>
      </c>
      <c r="IA24" s="51">
        <v>2.8940999999999999</v>
      </c>
      <c r="IB24" s="51">
        <v>3.45</v>
      </c>
      <c r="IC24" s="51">
        <v>24.43113</v>
      </c>
      <c r="IE24" s="51">
        <v>2.6061800000000002</v>
      </c>
      <c r="IF24" s="51">
        <v>3.4144600000000001</v>
      </c>
      <c r="IG24" s="51">
        <v>26.56514</v>
      </c>
      <c r="II24" s="51">
        <v>2.7345100000000002</v>
      </c>
      <c r="IJ24" s="51">
        <v>3.6043699999999999</v>
      </c>
      <c r="IK24" s="51">
        <v>20.903279999999999</v>
      </c>
      <c r="IM24" s="51">
        <v>2.67787</v>
      </c>
      <c r="IN24" s="51">
        <v>3.2527699999999999</v>
      </c>
      <c r="IO24" s="51">
        <v>23.135259999999999</v>
      </c>
      <c r="IQ24" s="51">
        <v>2.5525699999999998</v>
      </c>
      <c r="IR24" s="51">
        <v>3.02183</v>
      </c>
      <c r="IS24" s="51">
        <v>23.253900000000002</v>
      </c>
    </row>
    <row r="25" spans="1:253" x14ac:dyDescent="0.25">
      <c r="A25" s="2">
        <v>61</v>
      </c>
      <c r="B25" s="2"/>
      <c r="C25" s="14">
        <v>2.67</v>
      </c>
      <c r="D25" s="14">
        <v>5.22</v>
      </c>
      <c r="E25" s="14">
        <v>58.58</v>
      </c>
      <c r="F25" s="15"/>
      <c r="G25" s="15">
        <v>2.64</v>
      </c>
      <c r="H25" s="15">
        <v>6.71</v>
      </c>
      <c r="I25" s="15">
        <v>59.97</v>
      </c>
      <c r="J25" s="15"/>
      <c r="K25" s="15">
        <v>2.3710725380491517</v>
      </c>
      <c r="L25" s="15">
        <v>4.9726648725215403</v>
      </c>
      <c r="M25" s="15">
        <v>51.703016200259235</v>
      </c>
      <c r="N25" s="15"/>
      <c r="O25" s="15">
        <v>2.5099999999999998</v>
      </c>
      <c r="P25" s="15">
        <v>5.3</v>
      </c>
      <c r="Q25" s="15">
        <v>51.2</v>
      </c>
      <c r="R25" s="15"/>
      <c r="S25" s="19">
        <v>2.3503546405411835</v>
      </c>
      <c r="T25" s="20">
        <v>5</v>
      </c>
      <c r="U25" s="19">
        <v>60.148012256200722</v>
      </c>
      <c r="V25" s="15"/>
      <c r="W25" s="15">
        <v>2.36</v>
      </c>
      <c r="X25" s="15">
        <v>8.56</v>
      </c>
      <c r="Y25" s="15">
        <v>61.3</v>
      </c>
      <c r="Z25" s="16"/>
      <c r="AA25" s="15">
        <v>2.29</v>
      </c>
      <c r="AB25" s="23">
        <v>7.32</v>
      </c>
      <c r="AC25" s="15">
        <v>60.39</v>
      </c>
      <c r="AD25" s="16"/>
      <c r="AE25" s="15">
        <v>2.5</v>
      </c>
      <c r="AF25" s="21">
        <v>6.09</v>
      </c>
      <c r="AG25" s="21">
        <v>61.06</v>
      </c>
      <c r="AH25" s="29"/>
      <c r="AI25" s="21">
        <v>2.1</v>
      </c>
      <c r="AJ25" s="21">
        <v>6.87</v>
      </c>
      <c r="AK25" s="21">
        <v>45.55</v>
      </c>
      <c r="AL25" s="29"/>
      <c r="AM25" s="21">
        <v>2.06</v>
      </c>
      <c r="AN25" s="21">
        <v>6.05</v>
      </c>
      <c r="AO25" s="21">
        <v>55.48</v>
      </c>
      <c r="AP25" s="29"/>
      <c r="AQ25" s="21">
        <v>2.25</v>
      </c>
      <c r="AR25" s="21">
        <v>4.28</v>
      </c>
      <c r="AS25" s="21">
        <v>56.83</v>
      </c>
      <c r="AT25" s="29"/>
      <c r="AU25" s="21">
        <v>2.2999999999999998</v>
      </c>
      <c r="AV25" s="21">
        <v>4</v>
      </c>
      <c r="AW25" s="21">
        <v>55.9</v>
      </c>
      <c r="AX25" s="29"/>
      <c r="AY25" s="21">
        <v>2.34</v>
      </c>
      <c r="AZ25" s="21">
        <v>5.59</v>
      </c>
      <c r="BA25" s="21">
        <v>62.2</v>
      </c>
      <c r="BB25" s="21"/>
      <c r="BC25" s="21">
        <v>2.4</v>
      </c>
      <c r="BD25" s="21">
        <v>4.2</v>
      </c>
      <c r="BE25" s="21">
        <v>57.5</v>
      </c>
      <c r="BF25" s="29"/>
      <c r="BG25" s="21">
        <v>2.23</v>
      </c>
      <c r="BH25" s="21">
        <v>5.79</v>
      </c>
      <c r="BI25" s="21">
        <v>58.36</v>
      </c>
      <c r="BJ25" s="29"/>
      <c r="BK25" s="21">
        <v>1.89</v>
      </c>
      <c r="BL25" s="21">
        <v>4.47</v>
      </c>
      <c r="BM25" s="21">
        <v>50.21</v>
      </c>
      <c r="BN25" s="29"/>
      <c r="BO25" s="21">
        <v>2.04</v>
      </c>
      <c r="BP25" s="21">
        <v>5.95</v>
      </c>
      <c r="BQ25" s="21">
        <v>51.51</v>
      </c>
      <c r="BR25" s="29"/>
      <c r="BS25" s="21">
        <v>1.98</v>
      </c>
      <c r="BT25" s="21">
        <v>6.65</v>
      </c>
      <c r="BU25" s="21">
        <v>53.49</v>
      </c>
      <c r="BV25" s="29"/>
      <c r="BW25" s="21">
        <v>2.3199999999999998</v>
      </c>
      <c r="BX25" s="21">
        <v>4.58</v>
      </c>
      <c r="BY25" s="21">
        <v>56.29</v>
      </c>
      <c r="BZ25" s="29"/>
      <c r="CA25" s="21">
        <v>2.21</v>
      </c>
      <c r="CB25" s="21">
        <v>6.93</v>
      </c>
      <c r="CC25" s="21">
        <v>56.9</v>
      </c>
      <c r="CD25" s="29"/>
      <c r="CE25" s="21">
        <v>2.4</v>
      </c>
      <c r="CF25" s="21">
        <v>3.4</v>
      </c>
      <c r="CG25" s="21">
        <v>53.6</v>
      </c>
      <c r="CH25" s="29"/>
      <c r="CI25" s="21">
        <v>2.06</v>
      </c>
      <c r="CJ25" s="21">
        <v>6.46</v>
      </c>
      <c r="CK25" s="21">
        <v>49.07</v>
      </c>
      <c r="CL25" s="21"/>
      <c r="CM25" s="21">
        <v>2.0099999999999998</v>
      </c>
      <c r="CN25" s="21">
        <v>5.19</v>
      </c>
      <c r="CO25" s="21">
        <v>49.55</v>
      </c>
      <c r="CP25" s="29"/>
      <c r="CQ25" s="21">
        <v>2.21</v>
      </c>
      <c r="CR25" s="21">
        <v>7.04</v>
      </c>
      <c r="CS25" s="21">
        <v>52.84</v>
      </c>
      <c r="CT25" s="29"/>
      <c r="CU25" s="21">
        <v>2.14</v>
      </c>
      <c r="CV25" s="21">
        <v>6.54</v>
      </c>
      <c r="CW25" s="21">
        <v>59.47</v>
      </c>
      <c r="CX25" s="29"/>
      <c r="CY25" s="21">
        <v>2.4500000000000002</v>
      </c>
      <c r="CZ25" s="21">
        <v>4.95</v>
      </c>
      <c r="DA25" s="21">
        <v>60.27</v>
      </c>
      <c r="DB25" s="29"/>
      <c r="DC25" s="21">
        <v>2.4500000000000002</v>
      </c>
      <c r="DD25" s="21">
        <v>2.71</v>
      </c>
      <c r="DE25" s="21">
        <v>60.77</v>
      </c>
      <c r="DF25" s="29"/>
      <c r="DG25" s="21">
        <v>2.2999999999999998</v>
      </c>
      <c r="DH25" s="21">
        <v>6.6</v>
      </c>
      <c r="DI25" s="21">
        <v>52.8</v>
      </c>
      <c r="DJ25" s="29"/>
      <c r="DK25" s="50">
        <v>2.41</v>
      </c>
      <c r="DL25" s="67">
        <v>3.06</v>
      </c>
      <c r="DM25" s="50">
        <v>56.98</v>
      </c>
      <c r="DN25" s="29"/>
      <c r="DO25" s="21">
        <v>2.11</v>
      </c>
      <c r="DP25" s="21">
        <v>4.83</v>
      </c>
      <c r="DQ25" s="21">
        <v>52.87</v>
      </c>
      <c r="DR25" s="29"/>
      <c r="DS25" s="51">
        <v>2.09</v>
      </c>
      <c r="DT25" s="51">
        <v>4.03</v>
      </c>
      <c r="DU25" s="51">
        <v>56.24</v>
      </c>
      <c r="DV25" s="29"/>
      <c r="DW25" s="51">
        <v>2.4</v>
      </c>
      <c r="DX25" s="51">
        <v>5.49</v>
      </c>
      <c r="DY25" s="51">
        <v>59.46</v>
      </c>
      <c r="DZ25" s="29"/>
      <c r="EA25" s="51">
        <v>2.3726251532238845</v>
      </c>
      <c r="EB25" s="51">
        <v>5.4378802919630838</v>
      </c>
      <c r="EC25" s="51">
        <v>60.175656192134667</v>
      </c>
      <c r="ED25" s="51"/>
      <c r="EE25" s="51">
        <v>2.4335100000000001</v>
      </c>
      <c r="EF25" s="51">
        <v>5.3036399999999997</v>
      </c>
      <c r="EG25" s="51">
        <v>61.58784</v>
      </c>
      <c r="EH25" s="29"/>
      <c r="EI25" s="51">
        <v>1.89</v>
      </c>
      <c r="EJ25" s="51">
        <v>5.43</v>
      </c>
      <c r="EK25" s="51">
        <v>47.56</v>
      </c>
      <c r="EL25" s="51"/>
      <c r="EM25" s="51">
        <v>2.2078700000000002</v>
      </c>
      <c r="EN25" s="51">
        <v>6.8305400000000001</v>
      </c>
      <c r="EO25" s="51">
        <v>51.523130000000002</v>
      </c>
      <c r="EP25" s="51"/>
      <c r="EQ25" s="51">
        <v>2.4243899999999998</v>
      </c>
      <c r="ER25" s="51">
        <v>3.5891099999999998</v>
      </c>
      <c r="ES25" s="51">
        <v>60.119059999999998</v>
      </c>
      <c r="ET25" s="51"/>
      <c r="EU25" s="51">
        <v>2.36</v>
      </c>
      <c r="EV25" s="51">
        <v>3.84</v>
      </c>
      <c r="EW25" s="51">
        <v>58.8</v>
      </c>
      <c r="EX25" s="51"/>
      <c r="EY25" s="51">
        <v>2.3712499999999999</v>
      </c>
      <c r="EZ25" s="51">
        <v>4.9836600000000004</v>
      </c>
      <c r="FA25" s="51">
        <v>56.937240000000003</v>
      </c>
      <c r="FB25" s="29"/>
      <c r="FC25" s="51">
        <v>2.2939583681974893</v>
      </c>
      <c r="FD25" s="51">
        <v>5.3762465664371879</v>
      </c>
      <c r="FE25" s="51">
        <v>55.784091982578076</v>
      </c>
      <c r="FF25" s="29"/>
      <c r="FG25" s="51">
        <v>1.8511774177616411</v>
      </c>
      <c r="FH25" s="51">
        <v>5.9838358137306971</v>
      </c>
      <c r="FI25" s="51">
        <v>52.480948339615765</v>
      </c>
      <c r="FJ25" s="29"/>
      <c r="FK25" s="51">
        <v>1.9293199999999999</v>
      </c>
      <c r="FL25" s="51">
        <v>5.38727</v>
      </c>
      <c r="FM25" s="51">
        <v>53.509729999999998</v>
      </c>
      <c r="FN25" s="29"/>
      <c r="FO25" s="51">
        <v>2.0576599999999998</v>
      </c>
      <c r="FP25" s="51">
        <v>5.8259499999999997</v>
      </c>
      <c r="FQ25" s="51">
        <v>54.23856</v>
      </c>
      <c r="FR25" s="29"/>
      <c r="FS25" s="51">
        <v>2.3520300000000001</v>
      </c>
      <c r="FT25" s="51">
        <v>5.0124300000000002</v>
      </c>
      <c r="FU25" s="51">
        <v>58.96537</v>
      </c>
      <c r="FW25" s="51">
        <v>2.44984</v>
      </c>
      <c r="FX25" s="51">
        <v>3.6499199999999998</v>
      </c>
      <c r="FY25" s="58">
        <v>67.681960000000004</v>
      </c>
      <c r="GA25" s="51">
        <v>2.6076000000000001</v>
      </c>
      <c r="GB25" s="51">
        <v>6.2051800000000004</v>
      </c>
      <c r="GC25" s="51">
        <v>59.309159999999999</v>
      </c>
      <c r="GE25" s="51">
        <v>2.2500499999999999</v>
      </c>
      <c r="GF25" s="51">
        <v>4.8005399999999998</v>
      </c>
      <c r="GG25" s="51">
        <v>51.118040000000001</v>
      </c>
      <c r="GI25" s="51">
        <v>2.1160399999999999</v>
      </c>
      <c r="GJ25" s="51">
        <v>3.3682699999999999</v>
      </c>
      <c r="GK25" s="51">
        <v>61.708030000000001</v>
      </c>
      <c r="GM25" s="51">
        <v>2.0887099999999998</v>
      </c>
      <c r="GN25" s="51">
        <v>4.5095900000000002</v>
      </c>
      <c r="GO25" s="51">
        <v>59.235210000000002</v>
      </c>
      <c r="GQ25" s="51">
        <v>2.28505</v>
      </c>
      <c r="GR25" s="51">
        <v>5.1754300000000004</v>
      </c>
      <c r="GS25" s="51">
        <v>61.161670000000001</v>
      </c>
      <c r="GU25" s="51">
        <v>2.21712</v>
      </c>
      <c r="GV25" s="51">
        <v>6.5331799999999998</v>
      </c>
      <c r="GW25" s="51">
        <v>60.995280000000001</v>
      </c>
      <c r="GY25" s="51">
        <v>2.2629100000000002</v>
      </c>
      <c r="GZ25" s="51">
        <v>3.3677199999999998</v>
      </c>
      <c r="HA25" s="51">
        <v>63.94258</v>
      </c>
      <c r="HC25" s="51">
        <v>2.1355599999999999</v>
      </c>
      <c r="HD25" s="51">
        <v>4.8407099999999996</v>
      </c>
      <c r="HE25" s="51">
        <v>53.069929999999999</v>
      </c>
      <c r="HG25" s="51">
        <v>2.0254099999999999</v>
      </c>
      <c r="HH25" s="51">
        <v>4.8783099999999999</v>
      </c>
      <c r="HI25" s="51">
        <v>53.111539999999998</v>
      </c>
      <c r="HK25" s="51">
        <v>2.1827299999999998</v>
      </c>
      <c r="HL25" s="51">
        <v>4.1739899999999999</v>
      </c>
      <c r="HM25" s="51">
        <v>58.827150000000003</v>
      </c>
      <c r="HO25" s="51">
        <v>2.0712199999999998</v>
      </c>
      <c r="HP25" s="51">
        <v>4.6219200000000003</v>
      </c>
      <c r="HQ25" s="51">
        <v>60.569479999999999</v>
      </c>
      <c r="HS25" s="51">
        <v>2.1699799999999998</v>
      </c>
      <c r="HT25" s="51">
        <v>5.2511999999999999</v>
      </c>
      <c r="HU25" s="51">
        <v>63.907499999999999</v>
      </c>
      <c r="HW25" s="51">
        <v>2.46922</v>
      </c>
      <c r="HX25" s="51">
        <v>5.7127299999999996</v>
      </c>
      <c r="HY25" s="51">
        <v>52.863010000000003</v>
      </c>
      <c r="IA25" s="51">
        <v>2.1129699999999998</v>
      </c>
      <c r="IB25" s="51">
        <v>5.3394000000000004</v>
      </c>
      <c r="IC25" s="51">
        <v>63.296149999999997</v>
      </c>
      <c r="IE25" s="51">
        <v>2.3479299999999999</v>
      </c>
      <c r="IF25" s="51">
        <v>4.4593499999999997</v>
      </c>
      <c r="IG25" s="51">
        <v>61.683720000000001</v>
      </c>
      <c r="II25" s="51">
        <v>2.1343700000000001</v>
      </c>
      <c r="IJ25" s="51">
        <v>4.4173600000000004</v>
      </c>
      <c r="IK25" s="51">
        <v>57.457149999999999</v>
      </c>
      <c r="IM25" s="51">
        <v>2.0450300000000001</v>
      </c>
      <c r="IN25" s="51">
        <v>4.6651499999999997</v>
      </c>
      <c r="IO25" s="51">
        <v>57.077199999999998</v>
      </c>
      <c r="IQ25" s="51">
        <v>2.17496</v>
      </c>
      <c r="IR25" s="51">
        <v>5.1123000000000003</v>
      </c>
      <c r="IS25" s="51">
        <v>52.74888</v>
      </c>
    </row>
    <row r="26" spans="1:253" x14ac:dyDescent="0.25">
      <c r="A26" s="2">
        <v>64</v>
      </c>
      <c r="B26" s="2"/>
      <c r="C26" s="14">
        <v>2.92</v>
      </c>
      <c r="D26" s="14">
        <v>4.71</v>
      </c>
      <c r="E26" s="14">
        <v>53.26</v>
      </c>
      <c r="F26" s="15"/>
      <c r="G26" s="15">
        <v>2.8</v>
      </c>
      <c r="H26" s="15">
        <v>5.08</v>
      </c>
      <c r="I26" s="15">
        <v>54.12</v>
      </c>
      <c r="J26" s="15"/>
      <c r="K26" s="15">
        <v>2.3903455259580793</v>
      </c>
      <c r="L26" s="15">
        <v>4.2095002475450025</v>
      </c>
      <c r="M26" s="15">
        <v>45.40501323879046</v>
      </c>
      <c r="N26" s="15"/>
      <c r="O26" s="15">
        <v>2.54</v>
      </c>
      <c r="P26" s="15">
        <v>4.43</v>
      </c>
      <c r="Q26" s="15">
        <v>48.18</v>
      </c>
      <c r="R26" s="15"/>
      <c r="S26" s="15">
        <v>2.6984024256806807</v>
      </c>
      <c r="T26" s="17">
        <v>4</v>
      </c>
      <c r="U26" s="15">
        <v>58.665650147702578</v>
      </c>
      <c r="V26" s="15"/>
      <c r="W26" s="15">
        <v>2.6</v>
      </c>
      <c r="X26" s="15">
        <v>6.3</v>
      </c>
      <c r="Y26" s="15">
        <v>60.65</v>
      </c>
      <c r="Z26" s="16"/>
      <c r="AA26" s="15">
        <v>2.6</v>
      </c>
      <c r="AB26" s="23">
        <v>5.65</v>
      </c>
      <c r="AC26" s="15">
        <v>58.34</v>
      </c>
      <c r="AD26" s="16"/>
      <c r="AE26" s="15">
        <v>2.61</v>
      </c>
      <c r="AF26" s="21">
        <v>5.73</v>
      </c>
      <c r="AG26" s="21">
        <v>58.19</v>
      </c>
      <c r="AH26" s="29"/>
      <c r="AI26" s="21">
        <v>2.14</v>
      </c>
      <c r="AJ26" s="21">
        <v>4.8899999999999997</v>
      </c>
      <c r="AK26" s="21">
        <v>50.76</v>
      </c>
      <c r="AL26" s="29"/>
      <c r="AM26" s="21">
        <v>2.35</v>
      </c>
      <c r="AN26" s="21">
        <v>4.17</v>
      </c>
      <c r="AO26" s="21">
        <v>56.65</v>
      </c>
      <c r="AP26" s="29"/>
      <c r="AQ26" s="21">
        <v>2.2400000000000002</v>
      </c>
      <c r="AR26" s="21">
        <v>4.75</v>
      </c>
      <c r="AS26" s="21">
        <v>53.19</v>
      </c>
      <c r="AT26" s="29"/>
      <c r="AU26" s="21">
        <v>2.5</v>
      </c>
      <c r="AV26" s="21">
        <v>4.4000000000000004</v>
      </c>
      <c r="AW26" s="21">
        <v>51.6</v>
      </c>
      <c r="AX26" s="29"/>
      <c r="AY26" s="21">
        <v>2.29</v>
      </c>
      <c r="AZ26" s="21">
        <v>5.17</v>
      </c>
      <c r="BA26" s="21">
        <v>54.78</v>
      </c>
      <c r="BB26" s="21"/>
      <c r="BC26" s="21">
        <v>2.7</v>
      </c>
      <c r="BD26" s="21">
        <v>4.7</v>
      </c>
      <c r="BE26" s="21">
        <v>53.4</v>
      </c>
      <c r="BF26" s="29"/>
      <c r="BG26" s="21">
        <v>2.44</v>
      </c>
      <c r="BH26" s="21">
        <v>5.79</v>
      </c>
      <c r="BI26" s="21">
        <v>48.61</v>
      </c>
      <c r="BJ26" s="29"/>
      <c r="BK26" s="21">
        <v>1.96</v>
      </c>
      <c r="BL26" s="21">
        <v>3.17</v>
      </c>
      <c r="BM26" s="21">
        <v>48.83</v>
      </c>
      <c r="BN26" s="29"/>
      <c r="BO26" s="21">
        <v>2.3199999999999998</v>
      </c>
      <c r="BP26" s="21">
        <v>5.13</v>
      </c>
      <c r="BQ26" s="21">
        <v>50.51</v>
      </c>
      <c r="BR26" s="29"/>
      <c r="BS26" s="21">
        <v>2.27</v>
      </c>
      <c r="BT26" s="21">
        <v>5.18</v>
      </c>
      <c r="BU26" s="21">
        <v>51.55</v>
      </c>
      <c r="BV26" s="29"/>
      <c r="BW26" s="21">
        <v>2.14</v>
      </c>
      <c r="BX26" s="21">
        <v>4.54</v>
      </c>
      <c r="BY26" s="21">
        <v>54.03</v>
      </c>
      <c r="BZ26" s="29"/>
      <c r="CA26" s="21">
        <v>2.5299999999999998</v>
      </c>
      <c r="CB26" s="21">
        <v>5.45</v>
      </c>
      <c r="CC26" s="21">
        <v>49.77</v>
      </c>
      <c r="CD26" s="29"/>
      <c r="CE26" s="21">
        <v>2.5</v>
      </c>
      <c r="CF26" s="21">
        <v>2.5</v>
      </c>
      <c r="CG26" s="21">
        <v>53.9</v>
      </c>
      <c r="CH26" s="29"/>
      <c r="CI26" s="21">
        <v>2.27</v>
      </c>
      <c r="CJ26" s="21">
        <v>4.8899999999999997</v>
      </c>
      <c r="CK26" s="21">
        <v>47.36</v>
      </c>
      <c r="CL26" s="21"/>
      <c r="CM26" s="21">
        <v>2.31</v>
      </c>
      <c r="CN26" s="21">
        <v>2.21</v>
      </c>
      <c r="CO26" s="21">
        <v>51.18</v>
      </c>
      <c r="CP26" s="29"/>
      <c r="CQ26" s="21">
        <v>2.25</v>
      </c>
      <c r="CR26" s="21">
        <v>4.75</v>
      </c>
      <c r="CS26" s="21">
        <v>55.31</v>
      </c>
      <c r="CT26" s="29"/>
      <c r="CU26" s="21">
        <v>2.5299999999999998</v>
      </c>
      <c r="CV26" s="21">
        <v>5.38</v>
      </c>
      <c r="CW26" s="21">
        <v>55.57</v>
      </c>
      <c r="CX26" s="29"/>
      <c r="CY26" s="21">
        <v>2.4500000000000002</v>
      </c>
      <c r="CZ26" s="21">
        <v>5.24</v>
      </c>
      <c r="DA26" s="21">
        <v>56.35</v>
      </c>
      <c r="DB26" s="29"/>
      <c r="DC26" s="21">
        <v>2.39</v>
      </c>
      <c r="DD26" s="21">
        <v>4</v>
      </c>
      <c r="DE26" s="21">
        <v>54.33</v>
      </c>
      <c r="DF26" s="29"/>
      <c r="DG26" s="21">
        <v>2.5</v>
      </c>
      <c r="DH26" s="21">
        <v>5.4</v>
      </c>
      <c r="DI26" s="21">
        <v>51.1</v>
      </c>
      <c r="DJ26" s="29"/>
      <c r="DK26" s="50">
        <v>2.5099999999999998</v>
      </c>
      <c r="DL26" s="67">
        <v>4.1399999999999997</v>
      </c>
      <c r="DM26" s="50">
        <v>50.47</v>
      </c>
      <c r="DN26" s="29"/>
      <c r="DO26" s="21">
        <v>2.2000000000000002</v>
      </c>
      <c r="DP26" s="21">
        <v>4.04</v>
      </c>
      <c r="DQ26" s="21">
        <v>46.38</v>
      </c>
      <c r="DR26" s="29"/>
      <c r="DS26" s="51">
        <v>2.14</v>
      </c>
      <c r="DT26" s="51">
        <v>4.08</v>
      </c>
      <c r="DU26" s="51">
        <v>53.36</v>
      </c>
      <c r="DV26" s="29"/>
      <c r="DW26" s="51">
        <v>2.4500000000000002</v>
      </c>
      <c r="DX26" s="51">
        <v>5.49</v>
      </c>
      <c r="DY26" s="51">
        <v>56.4</v>
      </c>
      <c r="DZ26" s="29"/>
      <c r="EA26" s="51">
        <v>2.4229545538852406</v>
      </c>
      <c r="EB26" s="51">
        <v>5.6229652557314909</v>
      </c>
      <c r="EC26" s="51">
        <v>57.072865155183607</v>
      </c>
      <c r="ED26" s="51"/>
      <c r="EE26" s="51">
        <v>2.48916</v>
      </c>
      <c r="EF26" s="51">
        <v>5.4302200000000003</v>
      </c>
      <c r="EG26" s="51">
        <v>58.271740000000001</v>
      </c>
      <c r="EH26" s="29"/>
      <c r="EI26" s="51">
        <v>2.0099999999999998</v>
      </c>
      <c r="EJ26" s="51">
        <v>3.17</v>
      </c>
      <c r="EK26" s="51">
        <v>51.74</v>
      </c>
      <c r="EL26" s="51"/>
      <c r="EM26" s="51">
        <v>2.3494799999999998</v>
      </c>
      <c r="EN26" s="51">
        <v>4.1187699999999996</v>
      </c>
      <c r="EO26" s="51">
        <v>56.615130000000001</v>
      </c>
      <c r="EP26" s="51"/>
      <c r="EQ26" s="51">
        <v>2.3402099999999999</v>
      </c>
      <c r="ER26" s="51">
        <v>4.4253900000000002</v>
      </c>
      <c r="ES26" s="51">
        <v>54.39593</v>
      </c>
      <c r="ET26" s="51"/>
      <c r="EU26" s="51">
        <v>2.27</v>
      </c>
      <c r="EV26" s="51">
        <v>4.83</v>
      </c>
      <c r="EW26" s="51">
        <v>53.4</v>
      </c>
      <c r="EX26" s="51"/>
      <c r="EY26" s="51">
        <v>2.50766</v>
      </c>
      <c r="EZ26" s="51">
        <v>4.11951</v>
      </c>
      <c r="FA26" s="51">
        <v>51.108469999999997</v>
      </c>
      <c r="FB26" s="29"/>
      <c r="FC26" s="51">
        <v>2.4882500081696808</v>
      </c>
      <c r="FD26" s="51">
        <v>3.8566654479520155</v>
      </c>
      <c r="FE26" s="51">
        <v>50.433421769056892</v>
      </c>
      <c r="FF26" s="29"/>
      <c r="FG26" s="51">
        <v>2.1259830702974383</v>
      </c>
      <c r="FH26" s="51">
        <v>3.5528459586851806</v>
      </c>
      <c r="FI26" s="51">
        <v>50.916065845127811</v>
      </c>
      <c r="FJ26" s="29"/>
      <c r="FK26" s="51">
        <v>2.2100300000000002</v>
      </c>
      <c r="FL26" s="51">
        <v>2.9153600000000002</v>
      </c>
      <c r="FM26" s="51">
        <v>51.78172</v>
      </c>
      <c r="FN26" s="29"/>
      <c r="FO26" s="51">
        <v>2.4748600000000001</v>
      </c>
      <c r="FP26" s="51">
        <v>3.2709199999999998</v>
      </c>
      <c r="FQ26" s="51">
        <v>52.334139999999998</v>
      </c>
      <c r="FR26" s="29"/>
      <c r="FS26" s="51">
        <v>2.6595200000000001</v>
      </c>
      <c r="FT26" s="51">
        <v>4.25488</v>
      </c>
      <c r="FU26" s="51">
        <v>52.693559999999998</v>
      </c>
      <c r="FW26" s="51">
        <v>2.7529300000000001</v>
      </c>
      <c r="FX26" s="51">
        <v>3.1663999999999999</v>
      </c>
      <c r="FY26" s="58">
        <v>60.435409999999997</v>
      </c>
      <c r="GA26" s="51">
        <v>2.4553699999999998</v>
      </c>
      <c r="GB26" s="51">
        <v>6.4177999999999997</v>
      </c>
      <c r="GC26" s="51">
        <v>56.248449999999998</v>
      </c>
      <c r="GE26" s="51">
        <v>2.1831299999999998</v>
      </c>
      <c r="GF26" s="51">
        <v>5.2135600000000002</v>
      </c>
      <c r="GG26" s="51">
        <v>48.630279999999999</v>
      </c>
      <c r="GI26" s="51">
        <v>2.3192699999999999</v>
      </c>
      <c r="GJ26" s="51">
        <v>2.96454</v>
      </c>
      <c r="GK26" s="51">
        <v>52.534149999999997</v>
      </c>
      <c r="GM26" s="51">
        <v>2.1934900000000002</v>
      </c>
      <c r="GN26" s="51">
        <v>5.2906199999999997</v>
      </c>
      <c r="GO26" s="51">
        <v>51.123489999999997</v>
      </c>
      <c r="GQ26" s="51">
        <v>2.5454500000000002</v>
      </c>
      <c r="GR26" s="51">
        <v>3.75746</v>
      </c>
      <c r="GS26" s="51">
        <v>56.222749999999998</v>
      </c>
      <c r="GU26" s="51">
        <v>2.3703799999999999</v>
      </c>
      <c r="GV26" s="51">
        <v>4.8154000000000003</v>
      </c>
      <c r="GW26" s="51">
        <v>57.318559999999998</v>
      </c>
      <c r="GY26" s="51">
        <v>2.50528</v>
      </c>
      <c r="GZ26" s="51">
        <v>3.8482699999999999</v>
      </c>
      <c r="HA26" s="51">
        <v>53.613959999999999</v>
      </c>
      <c r="HC26" s="51">
        <v>2.1023700000000001</v>
      </c>
      <c r="HD26" s="51">
        <v>3.75448</v>
      </c>
      <c r="HE26" s="51">
        <v>51.859450000000002</v>
      </c>
      <c r="HG26" s="51">
        <v>2.10317</v>
      </c>
      <c r="HH26" s="51">
        <v>4.4254300000000004</v>
      </c>
      <c r="HI26" s="51">
        <v>48.95514</v>
      </c>
      <c r="HK26" s="51">
        <v>2.2401300000000002</v>
      </c>
      <c r="HL26" s="51">
        <v>4.2464899999999997</v>
      </c>
      <c r="HM26" s="51">
        <v>51.210920000000002</v>
      </c>
      <c r="HO26" s="51">
        <v>2.0568399999999998</v>
      </c>
      <c r="HP26" s="51">
        <v>6.1043000000000003</v>
      </c>
      <c r="HQ26" s="51">
        <v>55.765149999999998</v>
      </c>
      <c r="HS26" s="51">
        <v>2.43167</v>
      </c>
      <c r="HT26" s="51">
        <v>4.6219599999999996</v>
      </c>
      <c r="HU26" s="51">
        <v>58.861220000000003</v>
      </c>
      <c r="HW26" s="51">
        <v>2.3422700000000001</v>
      </c>
      <c r="HX26" s="51">
        <v>3.7999800000000001</v>
      </c>
      <c r="HY26" s="51">
        <v>52.497419999999998</v>
      </c>
      <c r="IA26" s="51">
        <v>2.2580800000000001</v>
      </c>
      <c r="IB26" s="51">
        <v>4.9305500000000002</v>
      </c>
      <c r="IC26" s="51">
        <v>55.174210000000002</v>
      </c>
      <c r="IE26" s="51">
        <v>2.4414799999999999</v>
      </c>
      <c r="IF26" s="51">
        <v>5.2847499999999998</v>
      </c>
      <c r="IG26" s="51">
        <v>54.191409999999998</v>
      </c>
      <c r="II26" s="51">
        <v>2.5375200000000002</v>
      </c>
      <c r="IJ26" s="51">
        <v>2.9705300000000001</v>
      </c>
      <c r="IK26" s="51">
        <v>55.64629</v>
      </c>
      <c r="IM26" s="51">
        <v>2.4714299999999998</v>
      </c>
      <c r="IN26" s="51">
        <v>3.4469799999999999</v>
      </c>
      <c r="IO26" s="51">
        <v>52.71069</v>
      </c>
      <c r="IQ26" s="51">
        <v>2.1864499999999998</v>
      </c>
      <c r="IR26" s="51">
        <v>4.3824699999999996</v>
      </c>
      <c r="IS26" s="51">
        <v>51.48216</v>
      </c>
    </row>
    <row r="27" spans="1:253" x14ac:dyDescent="0.25">
      <c r="A27" s="2">
        <v>67</v>
      </c>
      <c r="B27" s="2"/>
      <c r="C27" s="14">
        <v>2.74</v>
      </c>
      <c r="D27" s="14">
        <v>5.85</v>
      </c>
      <c r="E27" s="14">
        <v>49.52</v>
      </c>
      <c r="F27" s="15"/>
      <c r="G27" s="15">
        <v>2.6</v>
      </c>
      <c r="H27" s="15">
        <v>5.99</v>
      </c>
      <c r="I27" s="15">
        <v>52.48</v>
      </c>
      <c r="J27" s="15"/>
      <c r="K27" s="15">
        <v>2.392510087625821</v>
      </c>
      <c r="L27" s="15">
        <v>5.1991990819411349</v>
      </c>
      <c r="M27" s="15">
        <v>43.708775914282803</v>
      </c>
      <c r="N27" s="15"/>
      <c r="O27" s="15">
        <v>2.35</v>
      </c>
      <c r="P27" s="15">
        <v>4.03</v>
      </c>
      <c r="Q27" s="15">
        <v>44.81</v>
      </c>
      <c r="R27" s="15"/>
      <c r="S27" s="15">
        <v>2.1846354176922156</v>
      </c>
      <c r="T27" s="15">
        <v>5.6877135939880459</v>
      </c>
      <c r="U27" s="15">
        <v>49.971739199152758</v>
      </c>
      <c r="V27" s="15"/>
      <c r="W27" s="15">
        <v>2.4300000000000002</v>
      </c>
      <c r="X27" s="15">
        <v>5.32</v>
      </c>
      <c r="Y27" s="15">
        <v>57.59</v>
      </c>
      <c r="Z27" s="16"/>
      <c r="AA27" s="15">
        <v>2.68</v>
      </c>
      <c r="AB27" s="23">
        <v>7.5</v>
      </c>
      <c r="AC27" s="15">
        <v>49.16</v>
      </c>
      <c r="AD27" s="16"/>
      <c r="AE27" s="15">
        <v>2.44</v>
      </c>
      <c r="AF27" s="21">
        <v>6.2</v>
      </c>
      <c r="AG27" s="21">
        <v>51.68</v>
      </c>
      <c r="AH27" s="29"/>
      <c r="AI27" s="21">
        <v>2</v>
      </c>
      <c r="AJ27" s="21">
        <v>6.11</v>
      </c>
      <c r="AK27" s="21">
        <v>44.73</v>
      </c>
      <c r="AL27" s="29"/>
      <c r="AM27" s="21">
        <v>2.0499999999999998</v>
      </c>
      <c r="AN27" s="21">
        <v>5.61</v>
      </c>
      <c r="AO27" s="21">
        <v>43.61</v>
      </c>
      <c r="AP27" s="29"/>
      <c r="AQ27" s="21">
        <v>2.06</v>
      </c>
      <c r="AR27" s="21">
        <v>6.17</v>
      </c>
      <c r="AS27" s="21">
        <v>46.38</v>
      </c>
      <c r="AT27" s="29"/>
      <c r="AU27" s="21">
        <v>2.2000000000000002</v>
      </c>
      <c r="AV27" s="21">
        <v>5.7</v>
      </c>
      <c r="AW27" s="21">
        <v>43.9</v>
      </c>
      <c r="AX27" s="29"/>
      <c r="AY27" s="21">
        <v>2.33</v>
      </c>
      <c r="AZ27" s="21">
        <v>5.75</v>
      </c>
      <c r="BA27" s="21">
        <v>45.86</v>
      </c>
      <c r="BB27" s="21"/>
      <c r="BC27" s="21">
        <v>2.4</v>
      </c>
      <c r="BD27" s="21">
        <v>4.9000000000000004</v>
      </c>
      <c r="BE27" s="21">
        <v>47.5</v>
      </c>
      <c r="BF27" s="29"/>
      <c r="BG27" s="21">
        <v>2.2200000000000002</v>
      </c>
      <c r="BH27" s="21">
        <v>5.73</v>
      </c>
      <c r="BI27" s="21">
        <v>48.33</v>
      </c>
      <c r="BJ27" s="29"/>
      <c r="BK27" s="21">
        <v>1.78</v>
      </c>
      <c r="BL27" s="21">
        <v>4.66</v>
      </c>
      <c r="BM27" s="21">
        <v>40.03</v>
      </c>
      <c r="BN27" s="29"/>
      <c r="BO27" s="21">
        <v>2.0499999999999998</v>
      </c>
      <c r="BP27" s="21">
        <v>5.69</v>
      </c>
      <c r="BQ27" s="21">
        <v>43.13</v>
      </c>
      <c r="BR27" s="29"/>
      <c r="BS27" s="21">
        <v>2.08</v>
      </c>
      <c r="BT27" s="21">
        <v>4.5999999999999996</v>
      </c>
      <c r="BU27" s="21">
        <v>47.31</v>
      </c>
      <c r="BV27" s="29"/>
      <c r="BW27" s="21">
        <v>2.0699999999999998</v>
      </c>
      <c r="BX27" s="21">
        <v>6.81</v>
      </c>
      <c r="BY27" s="21">
        <v>45.91</v>
      </c>
      <c r="BZ27" s="29"/>
      <c r="CA27" s="21">
        <v>2.37</v>
      </c>
      <c r="CB27" s="21">
        <v>6.42</v>
      </c>
      <c r="CC27" s="21">
        <v>48.06</v>
      </c>
      <c r="CD27" s="29"/>
      <c r="CE27" s="21">
        <v>2.2000000000000002</v>
      </c>
      <c r="CF27" s="21">
        <v>5.3</v>
      </c>
      <c r="CG27" s="21">
        <v>47.4</v>
      </c>
      <c r="CH27" s="29"/>
      <c r="CI27" s="21">
        <v>1.95</v>
      </c>
      <c r="CJ27" s="21">
        <v>4.08</v>
      </c>
      <c r="CK27" s="21">
        <v>48.85</v>
      </c>
      <c r="CL27" s="21"/>
      <c r="CM27" s="21">
        <v>2.02</v>
      </c>
      <c r="CN27" s="21">
        <v>6.27</v>
      </c>
      <c r="CO27" s="21">
        <v>39.24</v>
      </c>
      <c r="CP27" s="29"/>
      <c r="CQ27" s="21">
        <v>2.2000000000000002</v>
      </c>
      <c r="CR27" s="21">
        <v>4.08</v>
      </c>
      <c r="CS27" s="21">
        <v>48.84</v>
      </c>
      <c r="CT27" s="29"/>
      <c r="CU27" s="21">
        <v>2.37</v>
      </c>
      <c r="CV27" s="21">
        <v>6.18</v>
      </c>
      <c r="CW27" s="21">
        <v>45.73</v>
      </c>
      <c r="CX27" s="29"/>
      <c r="CY27" s="21">
        <v>2.4500000000000002</v>
      </c>
      <c r="CZ27" s="21">
        <v>4.21</v>
      </c>
      <c r="DA27" s="21">
        <v>51.46</v>
      </c>
      <c r="DB27" s="29"/>
      <c r="DC27" s="21">
        <v>2.23</v>
      </c>
      <c r="DD27" s="21">
        <v>6.33</v>
      </c>
      <c r="DE27" s="21">
        <v>43.63</v>
      </c>
      <c r="DF27" s="29"/>
      <c r="DG27" s="21">
        <v>2.5</v>
      </c>
      <c r="DH27" s="21">
        <v>5.5</v>
      </c>
      <c r="DI27" s="21">
        <v>43.5</v>
      </c>
      <c r="DJ27" s="29"/>
      <c r="DK27" s="50">
        <v>2.23</v>
      </c>
      <c r="DL27" s="67">
        <v>4.67</v>
      </c>
      <c r="DM27" s="50">
        <v>47.55</v>
      </c>
      <c r="DN27" s="29"/>
      <c r="DO27" s="21">
        <v>1.96</v>
      </c>
      <c r="DP27" s="21">
        <v>6.09</v>
      </c>
      <c r="DQ27" s="21">
        <v>40.03</v>
      </c>
      <c r="DR27" s="29"/>
      <c r="DS27" s="51">
        <v>2.14</v>
      </c>
      <c r="DT27" s="51">
        <v>3.73</v>
      </c>
      <c r="DU27" s="51">
        <v>46.81</v>
      </c>
      <c r="DV27" s="29"/>
      <c r="DW27" s="51">
        <v>2.4300000000000002</v>
      </c>
      <c r="DX27" s="51">
        <v>4.95</v>
      </c>
      <c r="DY27" s="51">
        <v>49.42</v>
      </c>
      <c r="DZ27" s="29"/>
      <c r="EA27" s="51">
        <v>2.4235257292712769</v>
      </c>
      <c r="EB27" s="51">
        <v>5.0543674356593362</v>
      </c>
      <c r="EC27" s="51">
        <v>50.127578626206585</v>
      </c>
      <c r="ED27" s="51"/>
      <c r="EE27" s="51">
        <v>2.4816500000000001</v>
      </c>
      <c r="EF27" s="51">
        <v>4.8814000000000002</v>
      </c>
      <c r="EG27" s="51">
        <v>50.846499999999999</v>
      </c>
      <c r="EH27" s="29"/>
      <c r="EI27" s="51">
        <v>2.17</v>
      </c>
      <c r="EJ27" s="51">
        <v>4.49</v>
      </c>
      <c r="EK27" s="51">
        <v>40.770000000000003</v>
      </c>
      <c r="EL27" s="51"/>
      <c r="EM27" s="51">
        <v>2.5151500000000002</v>
      </c>
      <c r="EN27" s="51">
        <v>5.6732800000000001</v>
      </c>
      <c r="EO27" s="51">
        <v>44.002270000000003</v>
      </c>
      <c r="EP27" s="51"/>
      <c r="EQ27" s="51">
        <v>2.53098</v>
      </c>
      <c r="ER27" s="51">
        <v>4.6403699999999999</v>
      </c>
      <c r="ES27" s="51">
        <v>50.774940000000001</v>
      </c>
      <c r="ET27" s="51"/>
      <c r="EU27" s="51">
        <v>2.46</v>
      </c>
      <c r="EV27" s="51">
        <v>5</v>
      </c>
      <c r="EW27" s="51">
        <v>50.05</v>
      </c>
      <c r="EX27" s="51"/>
      <c r="EY27" s="51">
        <v>2.4268399999999999</v>
      </c>
      <c r="EZ27" s="51">
        <v>4.6762100000000002</v>
      </c>
      <c r="FA27" s="51">
        <v>47.704140000000002</v>
      </c>
      <c r="FB27" s="29"/>
      <c r="FC27" s="51">
        <v>2.362855809711808</v>
      </c>
      <c r="FD27" s="51">
        <v>4.9684029799796132</v>
      </c>
      <c r="FE27" s="51">
        <v>47.164857950211406</v>
      </c>
      <c r="FF27" s="29"/>
      <c r="FG27" s="51">
        <v>2.1030758732481734</v>
      </c>
      <c r="FH27" s="51">
        <v>6.5821473408049229</v>
      </c>
      <c r="FI27" s="51">
        <v>39.883690108285762</v>
      </c>
      <c r="FJ27" s="29"/>
      <c r="FK27" s="51">
        <v>2.1573600000000002</v>
      </c>
      <c r="FL27" s="51">
        <v>6.2847099999999996</v>
      </c>
      <c r="FM27" s="51">
        <v>39.979529999999997</v>
      </c>
      <c r="FN27" s="29"/>
      <c r="FO27" s="51">
        <v>2.4075899999999999</v>
      </c>
      <c r="FP27" s="51">
        <v>4.4750199999999998</v>
      </c>
      <c r="FQ27" s="51">
        <v>46.862209999999997</v>
      </c>
      <c r="FR27" s="29"/>
      <c r="FS27" s="51">
        <v>2.4734600000000002</v>
      </c>
      <c r="FT27" s="51">
        <v>5.0023900000000001</v>
      </c>
      <c r="FU27" s="51">
        <v>48.518120000000003</v>
      </c>
      <c r="FW27" s="51">
        <v>2.2726700000000002</v>
      </c>
      <c r="FX27" s="51">
        <v>5.6749900000000002</v>
      </c>
      <c r="FY27" s="58">
        <v>54.43721</v>
      </c>
      <c r="GA27" s="51">
        <v>2.58005</v>
      </c>
      <c r="GB27" s="51">
        <v>6.5413300000000003</v>
      </c>
      <c r="GC27" s="51">
        <v>46.327379999999998</v>
      </c>
      <c r="GE27" s="51">
        <v>2.22912</v>
      </c>
      <c r="GF27" s="51">
        <v>4.4932699999999999</v>
      </c>
      <c r="GG27" s="51">
        <v>43.724150000000002</v>
      </c>
      <c r="GI27" s="51">
        <v>2.02135</v>
      </c>
      <c r="GJ27" s="51">
        <v>5.5686900000000001</v>
      </c>
      <c r="GK27" s="51">
        <v>46.825449999999996</v>
      </c>
      <c r="GM27" s="51">
        <v>2.0945100000000001</v>
      </c>
      <c r="GN27" s="51">
        <v>5.7693099999999999</v>
      </c>
      <c r="GO27" s="51">
        <v>44.943959999999997</v>
      </c>
      <c r="GQ27" s="51">
        <v>2.3081100000000001</v>
      </c>
      <c r="GR27" s="51">
        <v>5.6628800000000004</v>
      </c>
      <c r="GS27" s="51">
        <v>49.261119999999998</v>
      </c>
      <c r="GU27" s="51">
        <v>2.3206199999999999</v>
      </c>
      <c r="GV27" s="51">
        <v>6.1099500000000004</v>
      </c>
      <c r="GW27" s="51">
        <v>49.238630000000001</v>
      </c>
      <c r="GY27" s="51">
        <v>2.3984200000000002</v>
      </c>
      <c r="GZ27" s="51">
        <v>4.6941800000000002</v>
      </c>
      <c r="HA27" s="51">
        <v>46.720039999999997</v>
      </c>
      <c r="HC27" s="51">
        <v>1.9412199999999999</v>
      </c>
      <c r="HD27" s="51">
        <v>4.5189599999999999</v>
      </c>
      <c r="HE27" s="51">
        <v>43.314169999999997</v>
      </c>
      <c r="HG27" s="51">
        <v>1.9613700000000001</v>
      </c>
      <c r="HH27" s="51">
        <v>6.0563799999999999</v>
      </c>
      <c r="HI27" s="51">
        <v>41.170999999999999</v>
      </c>
      <c r="HK27" s="51">
        <v>2.1442399999999999</v>
      </c>
      <c r="HL27" s="51">
        <v>5.7844699999999998</v>
      </c>
      <c r="HM27" s="51">
        <v>42.17051</v>
      </c>
      <c r="HO27" s="51">
        <v>2.2643200000000001</v>
      </c>
      <c r="HP27" s="51">
        <v>3.7218</v>
      </c>
      <c r="HQ27" s="51">
        <v>53.680509999999998</v>
      </c>
      <c r="HS27" s="51">
        <v>2.16188</v>
      </c>
      <c r="HT27" s="51">
        <v>5.7632399999999997</v>
      </c>
      <c r="HU27" s="51">
        <v>49.080399999999997</v>
      </c>
      <c r="HW27" s="51">
        <v>2.2315200000000002</v>
      </c>
      <c r="HX27" s="51">
        <v>5.2058499999999999</v>
      </c>
      <c r="HY27" s="51">
        <v>45.167789999999997</v>
      </c>
      <c r="IA27" s="51">
        <v>2.2959900000000002</v>
      </c>
      <c r="IB27" s="51">
        <v>5.4321000000000002</v>
      </c>
      <c r="IC27" s="51">
        <v>47.977350000000001</v>
      </c>
      <c r="IE27" s="51">
        <v>2.3469600000000002</v>
      </c>
      <c r="IF27" s="51">
        <v>5.2303800000000003</v>
      </c>
      <c r="IG27" s="51">
        <v>50.7898</v>
      </c>
      <c r="II27" s="51">
        <v>2.2298200000000001</v>
      </c>
      <c r="IJ27" s="51">
        <v>5.4813000000000001</v>
      </c>
      <c r="IK27" s="51">
        <v>44.536830000000002</v>
      </c>
      <c r="IM27" s="51">
        <v>2.30064</v>
      </c>
      <c r="IN27" s="51">
        <v>5.6012899999999997</v>
      </c>
      <c r="IO27" s="51">
        <v>42.457430000000002</v>
      </c>
      <c r="IQ27" s="51">
        <v>2.1917399999999998</v>
      </c>
      <c r="IR27" s="51">
        <v>5.2181199999999999</v>
      </c>
      <c r="IS27" s="51">
        <v>43.969209999999997</v>
      </c>
    </row>
    <row r="28" spans="1:253" x14ac:dyDescent="0.25">
      <c r="A28" s="2">
        <v>70</v>
      </c>
      <c r="B28" s="2"/>
      <c r="C28" s="14">
        <v>2.5299999999999998</v>
      </c>
      <c r="D28" s="14">
        <v>6.06</v>
      </c>
      <c r="E28" s="14">
        <v>34.700000000000003</v>
      </c>
      <c r="F28" s="15"/>
      <c r="G28" s="15">
        <v>2.67</v>
      </c>
      <c r="H28" s="15">
        <v>5.29</v>
      </c>
      <c r="I28" s="15">
        <v>35.78</v>
      </c>
      <c r="J28" s="15"/>
      <c r="K28" s="15">
        <v>2.1433044459017605</v>
      </c>
      <c r="L28" s="15">
        <v>4.7224970748657311</v>
      </c>
      <c r="M28" s="15">
        <v>34.52463479611648</v>
      </c>
      <c r="N28" s="15"/>
      <c r="O28" s="15">
        <v>2.62</v>
      </c>
      <c r="P28" s="15">
        <v>4.38</v>
      </c>
      <c r="Q28" s="15">
        <v>28.63</v>
      </c>
      <c r="R28" s="15"/>
      <c r="S28" s="15">
        <v>2.489226201498385</v>
      </c>
      <c r="T28" s="17">
        <v>4</v>
      </c>
      <c r="U28" s="15">
        <v>43.50847891285072</v>
      </c>
      <c r="V28" s="15"/>
      <c r="W28" s="15">
        <v>2.57</v>
      </c>
      <c r="X28" s="15">
        <v>5.73</v>
      </c>
      <c r="Y28" s="15">
        <v>41.16</v>
      </c>
      <c r="Z28" s="16"/>
      <c r="AA28" s="15">
        <v>2.58</v>
      </c>
      <c r="AB28" s="23">
        <v>5.65</v>
      </c>
      <c r="AC28" s="15">
        <v>39.99</v>
      </c>
      <c r="AD28" s="16"/>
      <c r="AE28" s="15">
        <v>2.4300000000000002</v>
      </c>
      <c r="AF28" s="21">
        <v>6.03</v>
      </c>
      <c r="AG28" s="21">
        <v>38.630000000000003</v>
      </c>
      <c r="AH28" s="29"/>
      <c r="AI28" s="21">
        <v>2.27</v>
      </c>
      <c r="AJ28" s="21">
        <v>4.99</v>
      </c>
      <c r="AK28" s="21">
        <v>35.94</v>
      </c>
      <c r="AL28" s="29"/>
      <c r="AM28" s="21">
        <v>2.23</v>
      </c>
      <c r="AN28" s="21">
        <v>4.6399999999999997</v>
      </c>
      <c r="AO28" s="21">
        <v>39.090000000000003</v>
      </c>
      <c r="AP28" s="29"/>
      <c r="AQ28" s="21">
        <v>2.27</v>
      </c>
      <c r="AR28" s="21">
        <v>5.49</v>
      </c>
      <c r="AS28" s="21">
        <v>34.6</v>
      </c>
      <c r="AT28" s="29"/>
      <c r="AU28" s="21">
        <v>2.2999999999999998</v>
      </c>
      <c r="AV28" s="21">
        <v>3.7</v>
      </c>
      <c r="AW28" s="21">
        <v>37.299999999999997</v>
      </c>
      <c r="AX28" s="29"/>
      <c r="AY28" s="21">
        <v>2.17</v>
      </c>
      <c r="AZ28" s="21">
        <v>3.6</v>
      </c>
      <c r="BA28" s="21">
        <v>40.79</v>
      </c>
      <c r="BB28" s="21"/>
      <c r="BC28" s="21">
        <v>2.4</v>
      </c>
      <c r="BD28" s="21">
        <v>4.8</v>
      </c>
      <c r="BE28" s="21">
        <v>36.799999999999997</v>
      </c>
      <c r="BF28" s="29"/>
      <c r="BG28" s="21">
        <v>2.3199999999999998</v>
      </c>
      <c r="BH28" s="21">
        <v>4.8499999999999996</v>
      </c>
      <c r="BI28" s="21">
        <v>37.380000000000003</v>
      </c>
      <c r="BJ28" s="29"/>
      <c r="BK28" s="21">
        <v>2</v>
      </c>
      <c r="BL28" s="21">
        <v>5.34</v>
      </c>
      <c r="BM28" s="21">
        <v>31.13</v>
      </c>
      <c r="BN28" s="29"/>
      <c r="BO28" s="21">
        <v>2.3199999999999998</v>
      </c>
      <c r="BP28" s="21">
        <v>3.77</v>
      </c>
      <c r="BQ28" s="21">
        <v>37.770000000000003</v>
      </c>
      <c r="BR28" s="29"/>
      <c r="BS28" s="21">
        <v>2.1</v>
      </c>
      <c r="BT28" s="21">
        <v>6.14</v>
      </c>
      <c r="BU28" s="21">
        <v>34.450000000000003</v>
      </c>
      <c r="BV28" s="29"/>
      <c r="BW28" s="21">
        <v>2.2799999999999998</v>
      </c>
      <c r="BX28" s="21">
        <v>4.41</v>
      </c>
      <c r="BY28" s="21">
        <v>40.299999999999997</v>
      </c>
      <c r="BZ28" s="29"/>
      <c r="CA28" s="21">
        <v>2.2999999999999998</v>
      </c>
      <c r="CB28" s="21">
        <v>4.82</v>
      </c>
      <c r="CC28" s="21">
        <v>37.799999999999997</v>
      </c>
      <c r="CD28" s="29"/>
      <c r="CE28" s="21">
        <v>2.2000000000000002</v>
      </c>
      <c r="CF28" s="21">
        <v>4</v>
      </c>
      <c r="CG28" s="21">
        <v>37.9</v>
      </c>
      <c r="CH28" s="29"/>
      <c r="CI28" s="21">
        <v>2.11</v>
      </c>
      <c r="CJ28" s="21">
        <v>3.81</v>
      </c>
      <c r="CK28" s="21">
        <v>38.28</v>
      </c>
      <c r="CL28" s="21"/>
      <c r="CM28" s="21">
        <v>1.89</v>
      </c>
      <c r="CN28" s="21">
        <v>3.66</v>
      </c>
      <c r="CO28" s="21">
        <v>35.06</v>
      </c>
      <c r="CP28" s="29"/>
      <c r="CQ28" s="21">
        <v>2.25</v>
      </c>
      <c r="CR28" s="21">
        <v>3.68</v>
      </c>
      <c r="CS28" s="21">
        <v>38.58</v>
      </c>
      <c r="CT28" s="29"/>
      <c r="CU28" s="21">
        <v>2.23</v>
      </c>
      <c r="CV28" s="21">
        <v>4.22</v>
      </c>
      <c r="CW28" s="21">
        <v>41.46</v>
      </c>
      <c r="CX28" s="29"/>
      <c r="CY28" s="21">
        <v>2.35</v>
      </c>
      <c r="CZ28" s="21">
        <v>4.88</v>
      </c>
      <c r="DA28" s="21">
        <v>37.86</v>
      </c>
      <c r="DB28" s="29"/>
      <c r="DC28" s="21">
        <v>2.4300000000000002</v>
      </c>
      <c r="DD28" s="21">
        <v>4.78</v>
      </c>
      <c r="DE28" s="21">
        <v>37.72</v>
      </c>
      <c r="DF28" s="29"/>
      <c r="DG28" s="21">
        <v>2.4</v>
      </c>
      <c r="DH28" s="21">
        <v>5.6</v>
      </c>
      <c r="DI28" s="21">
        <v>37.5</v>
      </c>
      <c r="DJ28" s="29"/>
      <c r="DK28" s="50">
        <v>2.1</v>
      </c>
      <c r="DL28" s="67">
        <v>5.55</v>
      </c>
      <c r="DM28" s="50">
        <v>34.950000000000003</v>
      </c>
      <c r="DN28" s="29"/>
      <c r="DO28" s="21">
        <v>1.9</v>
      </c>
      <c r="DP28" s="21">
        <v>5.28</v>
      </c>
      <c r="DQ28" s="21">
        <v>34.01</v>
      </c>
      <c r="DR28" s="29"/>
      <c r="DS28" s="51">
        <v>2.0499999999999998</v>
      </c>
      <c r="DT28" s="51">
        <v>4.34</v>
      </c>
      <c r="DU28" s="51">
        <v>35.58</v>
      </c>
      <c r="DV28" s="29"/>
      <c r="DW28" s="51">
        <v>2.3199999999999998</v>
      </c>
      <c r="DX28" s="51">
        <v>5.42</v>
      </c>
      <c r="DY28" s="51">
        <v>37.44</v>
      </c>
      <c r="DZ28" s="29"/>
      <c r="EA28" s="51">
        <v>2.3437740799449274</v>
      </c>
      <c r="EB28" s="51">
        <v>5.6292519844821616</v>
      </c>
      <c r="EC28" s="51">
        <v>38.299445874280764</v>
      </c>
      <c r="ED28" s="51"/>
      <c r="EE28" s="51">
        <v>2.39011</v>
      </c>
      <c r="EF28" s="51">
        <v>5.4820799999999998</v>
      </c>
      <c r="EG28" s="51">
        <v>38.224240000000002</v>
      </c>
      <c r="EH28" s="29"/>
      <c r="EI28" s="51">
        <v>1.94</v>
      </c>
      <c r="EJ28" s="51">
        <v>3.27</v>
      </c>
      <c r="EK28" s="51">
        <v>36.21</v>
      </c>
      <c r="EL28" s="51"/>
      <c r="EM28" s="51">
        <v>2.2475399999999999</v>
      </c>
      <c r="EN28" s="51">
        <v>4.3092499999999996</v>
      </c>
      <c r="EO28" s="51">
        <v>38.65896</v>
      </c>
      <c r="EP28" s="51"/>
      <c r="EQ28" s="51">
        <v>2.3779499999999998</v>
      </c>
      <c r="ER28" s="51">
        <v>4.1669</v>
      </c>
      <c r="ES28" s="51">
        <v>38.537239999999997</v>
      </c>
      <c r="ET28" s="51"/>
      <c r="EU28" s="51">
        <v>2.3199999999999998</v>
      </c>
      <c r="EV28" s="51">
        <v>4.51</v>
      </c>
      <c r="EW28" s="51">
        <v>38.57</v>
      </c>
      <c r="EX28" s="51"/>
      <c r="EY28" s="51">
        <v>2.5613600000000001</v>
      </c>
      <c r="EZ28" s="51">
        <v>4.0828600000000002</v>
      </c>
      <c r="FA28" s="51">
        <v>36.28481</v>
      </c>
      <c r="FB28" s="29"/>
      <c r="FC28" s="51">
        <v>2.4944799298805109</v>
      </c>
      <c r="FD28" s="51">
        <v>4.4535536520332553</v>
      </c>
      <c r="FE28" s="51">
        <v>36.491775846115459</v>
      </c>
      <c r="FF28" s="29"/>
      <c r="FG28" s="51">
        <v>2.0159061319390257</v>
      </c>
      <c r="FH28" s="51">
        <v>3.3439050553041025</v>
      </c>
      <c r="FI28" s="51">
        <v>35.371452301602645</v>
      </c>
      <c r="FJ28" s="29"/>
      <c r="FK28" s="51">
        <v>2.0358499999999999</v>
      </c>
      <c r="FL28" s="51">
        <v>3.2650000000000001</v>
      </c>
      <c r="FM28" s="51">
        <v>35.132390000000001</v>
      </c>
      <c r="FN28" s="29"/>
      <c r="FO28" s="51">
        <v>2.3142499999999999</v>
      </c>
      <c r="FP28" s="51">
        <v>3.7997100000000001</v>
      </c>
      <c r="FQ28" s="51">
        <v>35.711269999999999</v>
      </c>
      <c r="FR28" s="29"/>
      <c r="FS28" s="51">
        <v>2.3825699999999999</v>
      </c>
      <c r="FT28" s="51">
        <v>3.7366700000000002</v>
      </c>
      <c r="FU28" s="51">
        <v>38.713509999999999</v>
      </c>
      <c r="FW28" s="51">
        <v>2.51539</v>
      </c>
      <c r="FX28" s="51">
        <v>4.4191799999999999</v>
      </c>
      <c r="FY28" s="51">
        <v>40.254199999999997</v>
      </c>
      <c r="GA28" s="51">
        <v>2.45825</v>
      </c>
      <c r="GB28" s="51">
        <v>4.0803900000000004</v>
      </c>
      <c r="GC28" s="51">
        <v>41.881549999999997</v>
      </c>
      <c r="GE28" s="51">
        <v>2.2616299999999998</v>
      </c>
      <c r="GF28" s="51">
        <v>4.5121000000000002</v>
      </c>
      <c r="GG28" s="51">
        <v>34.505099999999999</v>
      </c>
      <c r="GI28" s="51">
        <v>2.0207799999999998</v>
      </c>
      <c r="GJ28" s="51">
        <v>5.9625899999999996</v>
      </c>
      <c r="GK28" s="51">
        <v>34.234119999999997</v>
      </c>
      <c r="GM28" s="51">
        <v>2.2734899999999998</v>
      </c>
      <c r="GN28" s="51">
        <v>4.0956599999999996</v>
      </c>
      <c r="GO28" s="51">
        <v>39.861719999999998</v>
      </c>
      <c r="GQ28" s="51">
        <v>2.3177099999999999</v>
      </c>
      <c r="GR28" s="51">
        <v>4.5207899999999999</v>
      </c>
      <c r="GS28" s="51">
        <v>39.415849999999999</v>
      </c>
      <c r="GU28" s="51">
        <v>2.2981699999999998</v>
      </c>
      <c r="GV28" s="51">
        <v>3.9970400000000001</v>
      </c>
      <c r="GW28" s="51">
        <v>40.164520000000003</v>
      </c>
      <c r="GY28" s="51">
        <v>2.3831600000000002</v>
      </c>
      <c r="GZ28" s="51">
        <v>3.9895299999999998</v>
      </c>
      <c r="HA28" s="51">
        <v>36.165970000000002</v>
      </c>
      <c r="HC28" s="51">
        <v>2.0121699999999998</v>
      </c>
      <c r="HD28" s="51">
        <v>3.6351</v>
      </c>
      <c r="HE28" s="51">
        <v>34.862099999999998</v>
      </c>
      <c r="HG28" s="51">
        <v>1.98895</v>
      </c>
      <c r="HH28" s="51">
        <v>3.9406099999999999</v>
      </c>
      <c r="HI28" s="51">
        <v>32.10201</v>
      </c>
      <c r="HK28" s="51">
        <v>2.2872499999999998</v>
      </c>
      <c r="HL28" s="51">
        <v>3.2720899999999999</v>
      </c>
      <c r="HM28" s="51">
        <v>34.908000000000001</v>
      </c>
      <c r="HO28" s="51">
        <v>2.19312</v>
      </c>
      <c r="HP28" s="51">
        <v>4.3911699999999998</v>
      </c>
      <c r="HQ28" s="51">
        <v>40.704230000000003</v>
      </c>
      <c r="HS28" s="51">
        <v>2.4448699999999999</v>
      </c>
      <c r="HT28" s="51">
        <v>3.4995699999999998</v>
      </c>
      <c r="HU28" s="51">
        <v>38.195259999999998</v>
      </c>
      <c r="HW28" s="51">
        <v>2.2900100000000001</v>
      </c>
      <c r="HX28" s="51">
        <v>4.5439699999999998</v>
      </c>
      <c r="HY28" s="51">
        <v>34.935609999999997</v>
      </c>
      <c r="IA28" s="51">
        <v>2.2052200000000002</v>
      </c>
      <c r="IB28" s="51">
        <v>4.9173600000000004</v>
      </c>
      <c r="IC28" s="51">
        <v>39.018810000000002</v>
      </c>
      <c r="IE28" s="51">
        <v>2.35114</v>
      </c>
      <c r="IF28" s="51">
        <v>5.2953999999999999</v>
      </c>
      <c r="IG28" s="51">
        <v>35.559060000000002</v>
      </c>
      <c r="II28" s="51">
        <v>2.2599200000000002</v>
      </c>
      <c r="IJ28" s="51">
        <v>4.1753200000000001</v>
      </c>
      <c r="IK28" s="51">
        <v>36.165080000000003</v>
      </c>
      <c r="IM28" s="51">
        <v>2.1901099999999998</v>
      </c>
      <c r="IN28" s="51">
        <v>4.30966</v>
      </c>
      <c r="IO28" s="51">
        <v>33.954810000000002</v>
      </c>
      <c r="IQ28" s="51">
        <v>2.1566999999999998</v>
      </c>
      <c r="IR28" s="51">
        <v>4.7672100000000004</v>
      </c>
      <c r="IS28" s="51">
        <v>34.30283</v>
      </c>
    </row>
    <row r="29" spans="1:253" x14ac:dyDescent="0.25">
      <c r="A29" s="2">
        <v>73</v>
      </c>
      <c r="B29" s="2"/>
      <c r="C29" s="14">
        <v>3.01</v>
      </c>
      <c r="D29" s="14">
        <v>3.75</v>
      </c>
      <c r="E29" s="14">
        <v>27.23</v>
      </c>
      <c r="F29" s="15"/>
      <c r="G29" s="15">
        <v>3.22</v>
      </c>
      <c r="H29" s="15">
        <v>3.23</v>
      </c>
      <c r="I29" s="15">
        <v>27.98</v>
      </c>
      <c r="J29" s="15"/>
      <c r="K29" s="15">
        <v>2.6083314639356785</v>
      </c>
      <c r="L29" s="15">
        <v>4.8555184392220099</v>
      </c>
      <c r="M29" s="15">
        <v>20.804979221443475</v>
      </c>
      <c r="N29" s="15"/>
      <c r="O29" s="15">
        <v>2.58</v>
      </c>
      <c r="P29" s="15">
        <v>2.71</v>
      </c>
      <c r="Q29" s="15">
        <v>25.64</v>
      </c>
      <c r="R29" s="15"/>
      <c r="S29" s="15">
        <v>2.7907564148967876</v>
      </c>
      <c r="T29" s="15">
        <v>3.6281458474534691</v>
      </c>
      <c r="U29" s="15">
        <v>27.651015550192188</v>
      </c>
      <c r="V29" s="15"/>
      <c r="W29" s="15">
        <v>3.18</v>
      </c>
      <c r="X29" s="15">
        <v>3.72</v>
      </c>
      <c r="Y29" s="15">
        <v>25.64</v>
      </c>
      <c r="Z29" s="16"/>
      <c r="AA29" s="15">
        <v>3.06</v>
      </c>
      <c r="AB29" s="23">
        <v>4.8499999999999996</v>
      </c>
      <c r="AC29" s="15">
        <v>23.81</v>
      </c>
      <c r="AD29" s="16"/>
      <c r="AE29" s="15">
        <v>2.75</v>
      </c>
      <c r="AF29" s="21">
        <v>3.71</v>
      </c>
      <c r="AG29" s="21">
        <v>26.03</v>
      </c>
      <c r="AH29" s="29"/>
      <c r="AI29" s="21">
        <v>2.52</v>
      </c>
      <c r="AJ29" s="21">
        <v>5.0599999999999996</v>
      </c>
      <c r="AK29" s="21">
        <v>19.66</v>
      </c>
      <c r="AL29" s="29"/>
      <c r="AM29" s="21">
        <v>2.4900000000000002</v>
      </c>
      <c r="AN29" s="21">
        <v>4.28</v>
      </c>
      <c r="AO29" s="21">
        <v>23.78</v>
      </c>
      <c r="AP29" s="29"/>
      <c r="AQ29" s="21">
        <v>2.69</v>
      </c>
      <c r="AR29" s="21">
        <v>3.62</v>
      </c>
      <c r="AS29" s="21">
        <v>24.97</v>
      </c>
      <c r="AT29" s="29"/>
      <c r="AU29" s="21">
        <v>2.8</v>
      </c>
      <c r="AV29" s="21">
        <v>3.5</v>
      </c>
      <c r="AW29" s="21">
        <v>23.5</v>
      </c>
      <c r="AX29" s="29"/>
      <c r="AY29" s="21">
        <v>2.73</v>
      </c>
      <c r="AZ29" s="21">
        <v>3.11</v>
      </c>
      <c r="BA29" s="21">
        <v>26.11</v>
      </c>
      <c r="BB29" s="21"/>
      <c r="BC29" s="21">
        <v>2.5</v>
      </c>
      <c r="BD29" s="21">
        <v>4</v>
      </c>
      <c r="BE29" s="21">
        <v>20.6</v>
      </c>
      <c r="BF29" s="29"/>
      <c r="BG29" s="21">
        <v>2.62</v>
      </c>
      <c r="BH29" s="21">
        <v>3.64</v>
      </c>
      <c r="BI29" s="21">
        <v>23.97</v>
      </c>
      <c r="BJ29" s="29"/>
      <c r="BK29" s="30">
        <v>2.2999999999999998</v>
      </c>
      <c r="BL29" s="29"/>
      <c r="BM29" s="30">
        <v>19</v>
      </c>
      <c r="BN29" s="29"/>
      <c r="BO29" s="21">
        <v>2.46</v>
      </c>
      <c r="BP29" s="21">
        <v>3.74</v>
      </c>
      <c r="BQ29" s="21">
        <v>22.61</v>
      </c>
      <c r="BR29" s="29"/>
      <c r="BS29" s="21">
        <v>2.38</v>
      </c>
      <c r="BT29" s="21">
        <v>4.4400000000000004</v>
      </c>
      <c r="BU29" s="21">
        <v>23.24</v>
      </c>
      <c r="BV29" s="29"/>
      <c r="BW29" s="21">
        <v>2.62</v>
      </c>
      <c r="BX29" s="21">
        <v>3.23</v>
      </c>
      <c r="BY29" s="21">
        <v>23.88</v>
      </c>
      <c r="BZ29" s="29"/>
      <c r="CA29" s="21">
        <v>2.72</v>
      </c>
      <c r="CB29" s="21">
        <v>3.3</v>
      </c>
      <c r="CC29" s="21">
        <v>27.95</v>
      </c>
      <c r="CD29" s="29"/>
      <c r="CE29" s="21">
        <v>2.7</v>
      </c>
      <c r="CF29" s="21">
        <v>4.3</v>
      </c>
      <c r="CG29" s="21">
        <v>23.2</v>
      </c>
      <c r="CH29" s="29"/>
      <c r="CI29" s="21">
        <v>2.5099999999999998</v>
      </c>
      <c r="CJ29" s="21">
        <v>2.61</v>
      </c>
      <c r="CK29" s="21">
        <v>25.44</v>
      </c>
      <c r="CL29" s="21"/>
      <c r="CM29" s="21">
        <v>2.23</v>
      </c>
      <c r="CN29" s="21">
        <v>2.16</v>
      </c>
      <c r="CO29" s="21">
        <v>21.61</v>
      </c>
      <c r="CP29" s="29"/>
      <c r="CQ29" s="21">
        <v>2.75</v>
      </c>
      <c r="CR29" s="21">
        <v>1.58</v>
      </c>
      <c r="CS29" s="21">
        <v>24.28</v>
      </c>
      <c r="CT29" s="29"/>
      <c r="CU29" s="21">
        <v>2.61</v>
      </c>
      <c r="CV29" s="21">
        <v>4.45</v>
      </c>
      <c r="CW29" s="21">
        <v>24.73</v>
      </c>
      <c r="CX29" s="29"/>
      <c r="CY29" s="21">
        <v>2.72</v>
      </c>
      <c r="CZ29" s="21">
        <v>3.64</v>
      </c>
      <c r="DA29" s="21">
        <v>22.94</v>
      </c>
      <c r="DB29" s="29"/>
      <c r="DC29" s="21">
        <v>2.66</v>
      </c>
      <c r="DD29" s="21">
        <v>2.4900000000000002</v>
      </c>
      <c r="DE29" s="21">
        <v>25.25</v>
      </c>
      <c r="DF29" s="29"/>
      <c r="DG29" s="21">
        <v>2.6</v>
      </c>
      <c r="DH29" s="21">
        <v>4.0999999999999996</v>
      </c>
      <c r="DI29" s="21">
        <v>24.5</v>
      </c>
      <c r="DJ29" s="29"/>
      <c r="DK29" s="50">
        <v>2.63</v>
      </c>
      <c r="DL29" s="67">
        <v>2.57</v>
      </c>
      <c r="DM29" s="50">
        <v>24.47</v>
      </c>
      <c r="DN29" s="29"/>
      <c r="DO29" s="21">
        <v>2.37</v>
      </c>
      <c r="DP29" s="21">
        <v>3.24</v>
      </c>
      <c r="DQ29" s="21">
        <v>19.97</v>
      </c>
      <c r="DR29" s="29"/>
      <c r="DS29" s="51">
        <v>2.4300000000000002</v>
      </c>
      <c r="DT29" s="51">
        <v>3.12</v>
      </c>
      <c r="DU29" s="51">
        <v>23.83</v>
      </c>
      <c r="DV29" s="29"/>
      <c r="DW29" s="51">
        <v>2.7</v>
      </c>
      <c r="DX29" s="51">
        <v>3.79</v>
      </c>
      <c r="DY29" s="51">
        <v>24.94</v>
      </c>
      <c r="DZ29" s="29"/>
      <c r="EA29" s="51">
        <v>2.7437986808094355</v>
      </c>
      <c r="EB29" s="51">
        <v>4.1386033610237343</v>
      </c>
      <c r="EC29" s="51">
        <v>25.7033594049323</v>
      </c>
      <c r="ED29" s="51"/>
      <c r="EE29" s="51">
        <v>2.7904399999999998</v>
      </c>
      <c r="EF29" s="51">
        <v>4.0097899999999997</v>
      </c>
      <c r="EG29" s="51">
        <v>24.688610000000001</v>
      </c>
      <c r="EH29" s="29"/>
      <c r="EI29" s="51">
        <v>2.4700000000000002</v>
      </c>
      <c r="EJ29" s="51">
        <v>1.8</v>
      </c>
      <c r="EK29" s="51">
        <v>22.86</v>
      </c>
      <c r="EL29" s="51"/>
      <c r="EM29" s="51">
        <v>2.8478400000000001</v>
      </c>
      <c r="EN29" s="51">
        <v>2.4943499999999998</v>
      </c>
      <c r="EO29" s="51">
        <v>23.4923</v>
      </c>
      <c r="EP29" s="51"/>
      <c r="EQ29" s="51">
        <v>2.96312</v>
      </c>
      <c r="ER29" s="51">
        <v>3.70106</v>
      </c>
      <c r="ES29" s="51">
        <v>22.617850000000001</v>
      </c>
      <c r="ET29" s="51"/>
      <c r="EU29" s="51">
        <v>2.91</v>
      </c>
      <c r="EV29" s="51">
        <v>3.83</v>
      </c>
      <c r="EW29" s="51">
        <v>23.79</v>
      </c>
      <c r="EX29" s="51"/>
      <c r="EY29" s="51">
        <v>2.9360900000000001</v>
      </c>
      <c r="EZ29" s="51">
        <v>3.5452400000000002</v>
      </c>
      <c r="FA29" s="51">
        <v>22.389900000000001</v>
      </c>
      <c r="FB29" s="29"/>
      <c r="FC29" s="51">
        <v>2.9113588223906919</v>
      </c>
      <c r="FD29" s="51">
        <v>3.3921477903689072</v>
      </c>
      <c r="FE29" s="51">
        <v>23.610932773221521</v>
      </c>
      <c r="FF29" s="29"/>
      <c r="FG29" s="51">
        <v>2.5307112148133095</v>
      </c>
      <c r="FH29" s="51">
        <v>4.2146356939629737</v>
      </c>
      <c r="FI29" s="51">
        <v>22.263388808938426</v>
      </c>
      <c r="FJ29" s="29"/>
      <c r="FK29" s="51">
        <v>2.57348</v>
      </c>
      <c r="FL29" s="51">
        <v>4.0152599999999996</v>
      </c>
      <c r="FM29" s="51">
        <v>21.05818</v>
      </c>
      <c r="FN29" s="29"/>
      <c r="FO29" s="51">
        <v>2.7583000000000002</v>
      </c>
      <c r="FP29" s="51">
        <v>3.6985100000000002</v>
      </c>
      <c r="FQ29" s="51">
        <v>24.510850000000001</v>
      </c>
      <c r="FR29" s="29"/>
      <c r="FS29" s="51">
        <v>2.9643600000000001</v>
      </c>
      <c r="FT29" s="51">
        <v>3.4136799999999998</v>
      </c>
      <c r="FU29" s="51">
        <v>23.159849999999999</v>
      </c>
      <c r="FW29" s="51">
        <v>2.74654</v>
      </c>
      <c r="FX29" s="51">
        <v>4.11341</v>
      </c>
      <c r="FY29" s="51">
        <v>23.77948</v>
      </c>
      <c r="GA29" s="51">
        <v>2.9602599999999999</v>
      </c>
      <c r="GB29" s="51">
        <v>3.5840299999999998</v>
      </c>
      <c r="GC29" s="51">
        <v>25.250489999999999</v>
      </c>
      <c r="GE29" s="51">
        <v>2.7092299999999998</v>
      </c>
      <c r="GF29" s="51">
        <v>3.4788000000000001</v>
      </c>
      <c r="GG29" s="51">
        <v>23.182259999999999</v>
      </c>
      <c r="GI29" s="51">
        <v>2.3811800000000001</v>
      </c>
      <c r="GJ29" s="51">
        <v>4.2343999999999999</v>
      </c>
      <c r="GK29" s="51">
        <v>21.614619999999999</v>
      </c>
      <c r="GM29" s="51">
        <v>2.5812499999999998</v>
      </c>
      <c r="GN29" s="51">
        <v>3.7631800000000002</v>
      </c>
      <c r="GO29" s="51">
        <v>23.659389999999998</v>
      </c>
      <c r="GQ29" s="51">
        <v>2.5435400000000001</v>
      </c>
      <c r="GR29" s="51">
        <v>4.5108899999999998</v>
      </c>
      <c r="GS29" s="51">
        <v>25.426410000000001</v>
      </c>
      <c r="GU29" s="51">
        <v>2.84328</v>
      </c>
      <c r="GV29" s="51">
        <v>4.0213999999999999</v>
      </c>
      <c r="GW29" s="51">
        <v>24.053660000000001</v>
      </c>
      <c r="GY29" s="51">
        <v>2.4163999999999999</v>
      </c>
      <c r="GZ29" s="51">
        <v>4.7418500000000003</v>
      </c>
      <c r="HA29" s="51">
        <v>23.76022</v>
      </c>
      <c r="HC29" s="51">
        <v>2.5535999999999999</v>
      </c>
      <c r="HD29" s="51">
        <v>3.9977399999999998</v>
      </c>
      <c r="HE29" s="51">
        <v>22.764970000000002</v>
      </c>
      <c r="HG29" s="51">
        <v>2.2544200000000001</v>
      </c>
      <c r="HH29" s="51">
        <v>3.7796500000000002</v>
      </c>
      <c r="HI29" s="51">
        <v>21.950939999999999</v>
      </c>
      <c r="HK29" s="51">
        <v>2.5685500000000001</v>
      </c>
      <c r="HL29" s="51">
        <v>4.8114499999999998</v>
      </c>
      <c r="HM29" s="51">
        <v>21.382269999999998</v>
      </c>
      <c r="HO29" s="51">
        <v>2.6356600000000001</v>
      </c>
      <c r="HP29" s="51">
        <v>4.0848300000000002</v>
      </c>
      <c r="HQ29" s="51">
        <v>25.67971</v>
      </c>
      <c r="HS29" s="51">
        <v>2.8424999999999998</v>
      </c>
      <c r="HT29" s="51">
        <v>2.8379500000000002</v>
      </c>
      <c r="HU29" s="51">
        <v>25.914100000000001</v>
      </c>
      <c r="HW29" s="51">
        <v>2.6434299999999999</v>
      </c>
      <c r="HX29" s="51">
        <v>4.4138799999999998</v>
      </c>
      <c r="HY29" s="51">
        <v>23.1676</v>
      </c>
      <c r="IA29" s="51">
        <v>2.7001200000000001</v>
      </c>
      <c r="IB29" s="51">
        <v>3.3186100000000001</v>
      </c>
      <c r="IC29" s="51">
        <v>25.156110000000002</v>
      </c>
      <c r="IE29" s="51">
        <v>2.6413099999999998</v>
      </c>
      <c r="IF29" s="51">
        <v>3.1793999999999998</v>
      </c>
      <c r="IG29" s="51">
        <v>25.413</v>
      </c>
      <c r="II29" s="51">
        <v>2.49865</v>
      </c>
      <c r="IJ29" s="51">
        <v>4.1452999999999998</v>
      </c>
      <c r="IK29" s="51">
        <v>24.003119999999999</v>
      </c>
      <c r="IM29" s="51">
        <v>2.6695099999999998</v>
      </c>
      <c r="IN29" s="51">
        <v>3.10629</v>
      </c>
      <c r="IO29" s="51">
        <v>23.864699999999999</v>
      </c>
      <c r="IQ29" s="51">
        <v>2.5280200000000002</v>
      </c>
      <c r="IR29" s="51">
        <v>3.7410999999999999</v>
      </c>
      <c r="IS29" s="51">
        <v>23.35933</v>
      </c>
    </row>
    <row r="30" spans="1:253" x14ac:dyDescent="0.25">
      <c r="A30" s="2">
        <v>76</v>
      </c>
      <c r="B30" s="2"/>
      <c r="C30" s="14"/>
      <c r="D30" s="14"/>
      <c r="E30" s="14"/>
      <c r="F30" s="15"/>
      <c r="G30" s="15">
        <v>2.21</v>
      </c>
      <c r="H30" s="15">
        <v>3.54</v>
      </c>
      <c r="I30" s="15">
        <v>34.06</v>
      </c>
      <c r="J30" s="15"/>
      <c r="K30" s="15">
        <v>1.9488147934682893</v>
      </c>
      <c r="L30" s="15">
        <v>2.9257791194594724</v>
      </c>
      <c r="M30" s="15">
        <v>26.982498130118721</v>
      </c>
      <c r="N30" s="15"/>
      <c r="O30" s="15">
        <v>1.79</v>
      </c>
      <c r="P30" s="15">
        <v>4.12</v>
      </c>
      <c r="Q30" s="15">
        <v>27.3</v>
      </c>
      <c r="R30" s="15"/>
      <c r="S30" s="15">
        <v>2.164466750532557</v>
      </c>
      <c r="T30" s="15">
        <v>2.5731290494437236</v>
      </c>
      <c r="U30" s="15">
        <v>29.483982766139878</v>
      </c>
      <c r="V30" s="15"/>
      <c r="W30" s="15">
        <v>2.09</v>
      </c>
      <c r="X30" s="15">
        <v>3.76</v>
      </c>
      <c r="Y30" s="15">
        <v>29.63</v>
      </c>
      <c r="Z30" s="16"/>
      <c r="AA30" s="15">
        <v>2.04</v>
      </c>
      <c r="AB30" s="23">
        <v>5.96</v>
      </c>
      <c r="AC30" s="15">
        <v>26.97</v>
      </c>
      <c r="AD30" s="16"/>
      <c r="AE30" s="15">
        <v>2.09</v>
      </c>
      <c r="AF30" s="21">
        <v>4.34</v>
      </c>
      <c r="AG30" s="21">
        <v>27.21</v>
      </c>
      <c r="AH30" s="29"/>
      <c r="AI30" s="21">
        <v>2.0499999999999998</v>
      </c>
      <c r="AJ30" s="21">
        <v>3.46</v>
      </c>
      <c r="AK30" s="21">
        <v>23.2</v>
      </c>
      <c r="AL30" s="29"/>
      <c r="AM30" s="21">
        <v>2.15</v>
      </c>
      <c r="AN30" s="21">
        <v>2.5499999999999998</v>
      </c>
      <c r="AO30" s="21">
        <v>27.74</v>
      </c>
      <c r="AP30" s="29"/>
      <c r="AQ30" s="21">
        <v>2</v>
      </c>
      <c r="AR30" s="21">
        <v>2.62</v>
      </c>
      <c r="AS30" s="21">
        <v>24.89</v>
      </c>
      <c r="AT30" s="29"/>
      <c r="AU30" s="21">
        <v>2</v>
      </c>
      <c r="AV30" s="21">
        <v>2.7</v>
      </c>
      <c r="AW30" s="21">
        <v>27.1</v>
      </c>
      <c r="AX30" s="29"/>
      <c r="AY30" s="21">
        <v>2.17</v>
      </c>
      <c r="AZ30" s="21">
        <v>2.13</v>
      </c>
      <c r="BA30" s="21">
        <v>26.51</v>
      </c>
      <c r="BB30" s="21"/>
      <c r="BC30" s="21">
        <v>2</v>
      </c>
      <c r="BD30" s="21">
        <v>3.8</v>
      </c>
      <c r="BE30" s="21">
        <v>25</v>
      </c>
      <c r="BF30" s="29"/>
      <c r="BG30" s="21">
        <v>2.0099999999999998</v>
      </c>
      <c r="BH30" s="21">
        <v>4.99</v>
      </c>
      <c r="BI30" s="21">
        <v>25.81</v>
      </c>
      <c r="BJ30" s="29"/>
      <c r="BK30" s="30">
        <v>1.6</v>
      </c>
      <c r="BL30" s="29"/>
      <c r="BM30" s="30">
        <v>22</v>
      </c>
      <c r="BN30" s="29"/>
      <c r="BO30" s="21">
        <v>1.75</v>
      </c>
      <c r="BP30" s="21">
        <v>3.63</v>
      </c>
      <c r="BQ30" s="21">
        <v>26.66</v>
      </c>
      <c r="BR30" s="29"/>
      <c r="BS30" s="21">
        <v>1.77</v>
      </c>
      <c r="BT30" s="21">
        <v>4.2699999999999996</v>
      </c>
      <c r="BU30" s="21">
        <v>24.69</v>
      </c>
      <c r="BV30" s="29"/>
      <c r="BW30" s="21">
        <v>1.81</v>
      </c>
      <c r="BX30" s="21">
        <v>3.49</v>
      </c>
      <c r="BY30" s="21">
        <v>28.52</v>
      </c>
      <c r="BZ30" s="29"/>
      <c r="CA30" s="21">
        <v>1.84</v>
      </c>
      <c r="CB30" s="21">
        <v>4.88</v>
      </c>
      <c r="CC30" s="21">
        <v>25.35</v>
      </c>
      <c r="CD30" s="29"/>
      <c r="CE30" s="21">
        <v>2</v>
      </c>
      <c r="CF30" s="21">
        <v>3</v>
      </c>
      <c r="CG30" s="21">
        <v>26.9</v>
      </c>
      <c r="CH30" s="29"/>
      <c r="CI30" s="21">
        <v>1.6</v>
      </c>
      <c r="CJ30" s="21">
        <v>2.72</v>
      </c>
      <c r="CK30" s="21">
        <v>25.5</v>
      </c>
      <c r="CL30" s="21"/>
      <c r="CM30" s="21">
        <v>1.88</v>
      </c>
      <c r="CN30" s="21">
        <v>1.96</v>
      </c>
      <c r="CO30" s="21">
        <v>26.66</v>
      </c>
      <c r="CP30" s="29"/>
      <c r="CQ30" s="21">
        <v>1.96</v>
      </c>
      <c r="CR30" s="21">
        <v>2.73</v>
      </c>
      <c r="CS30" s="21">
        <v>26.48</v>
      </c>
      <c r="CT30" s="29"/>
      <c r="CU30" s="21">
        <v>1.99</v>
      </c>
      <c r="CV30" s="21">
        <v>3.11</v>
      </c>
      <c r="CW30" s="21">
        <v>28.19</v>
      </c>
      <c r="CX30" s="29"/>
      <c r="CY30" s="21">
        <v>2.1800000000000002</v>
      </c>
      <c r="CZ30" s="21">
        <v>3.46</v>
      </c>
      <c r="DA30" s="21">
        <v>28.48</v>
      </c>
      <c r="DB30" s="29"/>
      <c r="DC30" s="21">
        <v>2.14</v>
      </c>
      <c r="DD30" s="21">
        <v>3.32</v>
      </c>
      <c r="DE30" s="21">
        <v>24.94</v>
      </c>
      <c r="DF30" s="29"/>
      <c r="DG30" s="21">
        <v>2</v>
      </c>
      <c r="DH30" s="21">
        <v>4</v>
      </c>
      <c r="DI30" s="21">
        <v>23.4</v>
      </c>
      <c r="DJ30" s="29"/>
      <c r="DK30" s="50">
        <v>1.8</v>
      </c>
      <c r="DL30" s="67">
        <v>3.23</v>
      </c>
      <c r="DM30" s="50">
        <v>26.33</v>
      </c>
      <c r="DN30" s="29"/>
      <c r="DO30" s="21">
        <v>1.59</v>
      </c>
      <c r="DP30" s="21">
        <v>2.48</v>
      </c>
      <c r="DQ30" s="21">
        <v>26.01</v>
      </c>
      <c r="DR30" s="29"/>
      <c r="DS30" s="51">
        <v>1.79</v>
      </c>
      <c r="DT30" s="51">
        <v>1.56</v>
      </c>
      <c r="DU30" s="51">
        <v>27.6</v>
      </c>
      <c r="DV30" s="29"/>
      <c r="DW30" s="51">
        <v>1.99</v>
      </c>
      <c r="DX30" s="51">
        <v>2.1</v>
      </c>
      <c r="DY30" s="51">
        <v>28.99</v>
      </c>
      <c r="DZ30" s="29"/>
      <c r="EA30" s="51">
        <v>2.0350312059184694</v>
      </c>
      <c r="EB30" s="51">
        <v>2.432168038692029</v>
      </c>
      <c r="EC30" s="51">
        <v>29.756483624713045</v>
      </c>
      <c r="ED30" s="51"/>
      <c r="EE30" s="51">
        <v>2.0642499999999999</v>
      </c>
      <c r="EF30" s="51">
        <v>2.1815899999999999</v>
      </c>
      <c r="EG30" s="51">
        <v>29.143940000000001</v>
      </c>
      <c r="EH30" s="29"/>
      <c r="EI30" s="51">
        <v>1.52</v>
      </c>
      <c r="EJ30" s="51">
        <v>3.08</v>
      </c>
      <c r="EK30" s="51">
        <v>24.88</v>
      </c>
      <c r="EL30" s="51"/>
      <c r="EM30" s="51">
        <v>1.7827</v>
      </c>
      <c r="EN30" s="51">
        <v>3.87134</v>
      </c>
      <c r="EO30" s="51">
        <v>26.075810000000001</v>
      </c>
      <c r="EP30" s="51"/>
      <c r="EQ30" s="51">
        <v>1.9856799999999999</v>
      </c>
      <c r="ER30" s="51">
        <v>2.7489699999999999</v>
      </c>
      <c r="ES30" s="51">
        <v>26.32809</v>
      </c>
      <c r="ET30" s="51"/>
      <c r="EU30" s="51">
        <v>1.96</v>
      </c>
      <c r="EV30" s="51">
        <v>3.01</v>
      </c>
      <c r="EW30" s="51">
        <v>27.1</v>
      </c>
      <c r="EX30" s="51"/>
      <c r="EY30" s="51">
        <v>1.9719800000000001</v>
      </c>
      <c r="EZ30" s="51">
        <v>5.11355</v>
      </c>
      <c r="FA30" s="51">
        <v>24.980309999999999</v>
      </c>
      <c r="FB30" s="29"/>
      <c r="FC30" s="51">
        <v>1.9406135807179683</v>
      </c>
      <c r="FD30" s="51">
        <v>5.3669296588465585</v>
      </c>
      <c r="FE30" s="51">
        <v>25.828483321983235</v>
      </c>
      <c r="FF30" s="29"/>
      <c r="FG30" s="51">
        <v>2.0777348787188266</v>
      </c>
      <c r="FH30" s="51">
        <v>2.602962865836671</v>
      </c>
      <c r="FI30" s="51">
        <v>23.215214294662079</v>
      </c>
      <c r="FJ30" s="29"/>
      <c r="FK30" s="51">
        <v>2.0870000000000002</v>
      </c>
      <c r="FL30" s="51">
        <v>2.5528</v>
      </c>
      <c r="FM30" s="51">
        <v>22.127700000000001</v>
      </c>
      <c r="FN30" s="29"/>
      <c r="FO30" s="51">
        <v>2.2699699999999998</v>
      </c>
      <c r="FP30" s="51">
        <v>2.4950299999999999</v>
      </c>
      <c r="FQ30" s="51">
        <v>25.860600000000002</v>
      </c>
      <c r="FR30" s="29"/>
      <c r="FS30" s="51">
        <v>2.1747200000000002</v>
      </c>
      <c r="FT30" s="51">
        <v>2.6413700000000002</v>
      </c>
      <c r="FU30" s="51">
        <v>25.035039999999999</v>
      </c>
      <c r="FW30" s="51">
        <v>2.20892</v>
      </c>
      <c r="FX30" s="51">
        <v>3.79122</v>
      </c>
      <c r="FY30" s="51">
        <v>27.279119999999999</v>
      </c>
      <c r="GA30" s="51">
        <v>2.0462400000000001</v>
      </c>
      <c r="GB30" s="51">
        <v>3.76376</v>
      </c>
      <c r="GC30" s="51">
        <v>27.91067</v>
      </c>
      <c r="GE30" s="51">
        <v>1.7484299999999999</v>
      </c>
      <c r="GF30" s="51">
        <v>4.3087499999999999</v>
      </c>
      <c r="GG30" s="51">
        <v>23.23752</v>
      </c>
      <c r="GI30" s="51">
        <v>1.8010200000000001</v>
      </c>
      <c r="GJ30" s="51">
        <v>3.5944600000000002</v>
      </c>
      <c r="GK30" s="51">
        <v>25.433810000000001</v>
      </c>
      <c r="GM30" s="51">
        <v>1.8358300000000001</v>
      </c>
      <c r="GN30" s="51">
        <v>3.5170400000000002</v>
      </c>
      <c r="GO30" s="51">
        <v>29.29158</v>
      </c>
      <c r="GQ30" s="51">
        <v>1.8603700000000001</v>
      </c>
      <c r="GR30" s="51">
        <v>3.47587</v>
      </c>
      <c r="GS30" s="51">
        <v>28.297329999999999</v>
      </c>
      <c r="GU30" s="51">
        <v>1.9448300000000001</v>
      </c>
      <c r="GV30" s="51">
        <v>3.3051599999999999</v>
      </c>
      <c r="GW30" s="51">
        <v>27.59469</v>
      </c>
      <c r="GY30" s="51">
        <v>1.9979800000000001</v>
      </c>
      <c r="GZ30" s="51">
        <v>3.0205700000000002</v>
      </c>
      <c r="HA30" s="51">
        <v>26.97241</v>
      </c>
      <c r="HC30" s="51">
        <v>1.7345299999999999</v>
      </c>
      <c r="HD30" s="51">
        <v>3.3046600000000002</v>
      </c>
      <c r="HE30" s="51">
        <v>27.021899999999999</v>
      </c>
      <c r="HG30" s="51">
        <v>1.6185099999999999</v>
      </c>
      <c r="HH30" s="51">
        <v>3.5303</v>
      </c>
      <c r="HI30" s="51">
        <v>24.231259999999999</v>
      </c>
      <c r="HK30" s="51">
        <v>1.7887500000000001</v>
      </c>
      <c r="HL30" s="51">
        <v>4.51234</v>
      </c>
      <c r="HM30" s="51">
        <v>26.446439999999999</v>
      </c>
      <c r="HO30" s="51">
        <v>2.0196900000000002</v>
      </c>
      <c r="HP30" s="51">
        <v>3.68445</v>
      </c>
      <c r="HQ30" s="51">
        <v>27.692029999999999</v>
      </c>
      <c r="HS30" s="51">
        <v>1.8492</v>
      </c>
      <c r="HT30" s="51">
        <v>4.0070800000000002</v>
      </c>
      <c r="HU30" s="51">
        <v>28.370920000000002</v>
      </c>
      <c r="HW30" s="51">
        <v>2.06942</v>
      </c>
      <c r="HX30" s="51">
        <v>2.3906800000000001</v>
      </c>
      <c r="HY30" s="51">
        <v>26.72213</v>
      </c>
      <c r="IA30" s="51">
        <v>1.9775700000000001</v>
      </c>
      <c r="IB30" s="51">
        <v>3.9414500000000001</v>
      </c>
      <c r="IC30" s="51">
        <v>26.835339999999999</v>
      </c>
      <c r="IE30" s="51">
        <v>2.0611199999999998</v>
      </c>
      <c r="IF30" s="51">
        <v>3.98448</v>
      </c>
      <c r="IG30" s="51">
        <v>28.72099</v>
      </c>
      <c r="II30" s="51">
        <v>2.0157600000000002</v>
      </c>
      <c r="IJ30" s="51">
        <v>4.4038700000000004</v>
      </c>
      <c r="IK30" s="51">
        <v>23.573879999999999</v>
      </c>
      <c r="IM30" s="51">
        <v>2.0247099999999998</v>
      </c>
      <c r="IN30" s="51">
        <v>3.5615800000000002</v>
      </c>
      <c r="IO30" s="51">
        <v>24.967490000000002</v>
      </c>
      <c r="IQ30" s="51">
        <v>1.84501</v>
      </c>
      <c r="IR30" s="51">
        <v>2.67726</v>
      </c>
      <c r="IS30" s="51">
        <v>27.080310000000001</v>
      </c>
    </row>
    <row r="31" spans="1:253" x14ac:dyDescent="0.25">
      <c r="AE31" s="2"/>
      <c r="AF31" s="2"/>
      <c r="AG31" s="2"/>
      <c r="AY31" s="2"/>
      <c r="AZ31" s="2"/>
      <c r="BA31" s="2"/>
      <c r="BB31" s="2"/>
      <c r="BC31" s="2"/>
      <c r="BD31" s="2"/>
      <c r="BE31" s="2"/>
      <c r="DL31" s="68"/>
      <c r="FP31" s="11"/>
      <c r="FQ31" s="11"/>
      <c r="FR31" s="11"/>
    </row>
    <row r="32" spans="1:253" x14ac:dyDescent="0.25">
      <c r="AE32" s="2"/>
      <c r="AF32" s="2"/>
      <c r="AG32" s="2"/>
      <c r="AU32" s="26">
        <f>AVERAGE(AU6:AU30)</f>
        <v>3.1120000000000001</v>
      </c>
      <c r="AV32" s="26">
        <f>AVERAGE(AV6:AV30)</f>
        <v>3.9680000000000009</v>
      </c>
      <c r="AW32" s="26">
        <f>AVERAGE(AW6:AW30)</f>
        <v>35.356000000000002</v>
      </c>
      <c r="AY32" s="2"/>
      <c r="AZ32" s="2"/>
      <c r="BA32" s="2"/>
      <c r="BB32" s="2"/>
      <c r="BC32" s="26">
        <f>AVERAGE(BC6:BC30)</f>
        <v>3.1400000000000006</v>
      </c>
      <c r="BD32" s="26">
        <f>AVERAGE(BD6:BD30)</f>
        <v>4.5119999999999996</v>
      </c>
      <c r="BE32" s="26">
        <f>AVERAGE(BE6:BE30)</f>
        <v>35.159999999999997</v>
      </c>
      <c r="DL32" s="68"/>
      <c r="FP32" s="11"/>
      <c r="FQ32" s="11"/>
      <c r="FR32" s="11"/>
    </row>
    <row r="33" spans="1:253" ht="15.6" x14ac:dyDescent="0.3">
      <c r="A33" s="28" t="s">
        <v>34</v>
      </c>
      <c r="C33" s="5">
        <f>AVERAGE(C6:C29)</f>
        <v>3.6887500000000006</v>
      </c>
      <c r="D33" s="5">
        <f>AVERAGE(D6:D29)</f>
        <v>4.9925000000000006</v>
      </c>
      <c r="E33" s="5">
        <f>AVERAGE(E6:E29)</f>
        <v>41.309583333333336</v>
      </c>
      <c r="F33" s="2"/>
      <c r="G33" s="5">
        <f>AVERAGE(G6:G30)</f>
        <v>3.5719999999999992</v>
      </c>
      <c r="H33" s="5">
        <f>AVERAGE(H6:H30)</f>
        <v>4.9940000000000007</v>
      </c>
      <c r="I33" s="5">
        <f>AVERAGE(I6:I30)</f>
        <v>40.422399999999996</v>
      </c>
      <c r="J33" s="2"/>
      <c r="K33" s="5">
        <f>AVERAGE(K6:K30)</f>
        <v>3.1444121732183232</v>
      </c>
      <c r="L33" s="5">
        <f>AVERAGE(L6:L30)</f>
        <v>4.7137157940212111</v>
      </c>
      <c r="M33" s="5">
        <f>AVERAGE(M6:M30)</f>
        <v>35.284353729286011</v>
      </c>
      <c r="N33" s="2"/>
      <c r="O33" s="5">
        <f>AVERAGE(O6:O30)</f>
        <v>3.3024000000000004</v>
      </c>
      <c r="P33" s="5">
        <f>AVERAGE(P6:P30)</f>
        <v>4.6519999999999984</v>
      </c>
      <c r="Q33" s="5">
        <f>AVERAGE(Q6:Q30)</f>
        <v>35.143999999999998</v>
      </c>
      <c r="R33" s="2"/>
      <c r="S33" s="5">
        <f>AVERAGE(S6:S30)</f>
        <v>3.33234432614347</v>
      </c>
      <c r="T33" s="5">
        <f>AVERAGE(T6:T30)</f>
        <v>4.1164988559154985</v>
      </c>
      <c r="U33" s="5">
        <f>AVERAGE(U6:U30)</f>
        <v>39.783262475737089</v>
      </c>
      <c r="V33" s="2"/>
      <c r="W33" s="5">
        <f>AVERAGE(W6:W30)</f>
        <v>3.5604</v>
      </c>
      <c r="X33" s="5">
        <f>AVERAGE(X6:X30)</f>
        <v>5.2204000000000006</v>
      </c>
      <c r="Y33" s="5">
        <f>AVERAGE(Y6:Y30)</f>
        <v>38.961999999999996</v>
      </c>
      <c r="Z33" s="2"/>
      <c r="AA33" s="5">
        <f>AVERAGE(AA6:AA30)</f>
        <v>3.3364000000000011</v>
      </c>
      <c r="AB33" s="24">
        <f>AVERAGE(AB6:AB30)</f>
        <v>6.22</v>
      </c>
      <c r="AC33" s="5">
        <f>AVERAGE(AC6:AC30)</f>
        <v>38.171999999999997</v>
      </c>
      <c r="AE33" s="5">
        <f>AVERAGE(AE6:AE30)</f>
        <v>3.3356000000000008</v>
      </c>
      <c r="AF33" s="5">
        <f>AVERAGE(AF6:AF30)</f>
        <v>5.3680000000000003</v>
      </c>
      <c r="AG33" s="5">
        <f>AVERAGE(AG6:AG30)</f>
        <v>38.523999999999994</v>
      </c>
      <c r="AI33" s="5">
        <f>AVERAGE(AI6:AI30)</f>
        <v>2.9939999999999993</v>
      </c>
      <c r="AJ33" s="5">
        <f>AVERAGE(AJ6:AJ30)</f>
        <v>4.9216000000000006</v>
      </c>
      <c r="AK33" s="5">
        <f>AVERAGE(AK6:AK30)</f>
        <v>33.269200000000005</v>
      </c>
      <c r="AM33" s="5">
        <f t="shared" ref="AM33:BI33" si="0">AVERAGE(AM6:AM30)</f>
        <v>3.0128000000000004</v>
      </c>
      <c r="AN33" s="5">
        <f t="shared" si="0"/>
        <v>4.5632000000000001</v>
      </c>
      <c r="AO33" s="5">
        <f t="shared" si="0"/>
        <v>35.206800000000001</v>
      </c>
      <c r="AQ33" s="5">
        <f t="shared" si="0"/>
        <v>3.0688</v>
      </c>
      <c r="AR33" s="5">
        <f t="shared" si="0"/>
        <v>4.4483999999999995</v>
      </c>
      <c r="AS33" s="5">
        <f t="shared" si="0"/>
        <v>35.496800000000007</v>
      </c>
      <c r="AU33" s="25">
        <v>3.11</v>
      </c>
      <c r="AV33" s="25">
        <v>4.71</v>
      </c>
      <c r="AW33" s="25">
        <v>37.159999999999997</v>
      </c>
      <c r="AY33" s="5">
        <f t="shared" si="0"/>
        <v>3.1324000000000005</v>
      </c>
      <c r="AZ33" s="5">
        <f t="shared" si="0"/>
        <v>4.7043999999999997</v>
      </c>
      <c r="BA33" s="5">
        <f t="shared" si="0"/>
        <v>38.325200000000002</v>
      </c>
      <c r="BB33" s="2"/>
      <c r="BC33" s="25">
        <v>3.14</v>
      </c>
      <c r="BD33" s="25">
        <v>5.25</v>
      </c>
      <c r="BE33" s="25">
        <v>36.96</v>
      </c>
      <c r="BG33" s="5">
        <f>AVERAGE(BG6:BG30)</f>
        <v>3.1872000000000003</v>
      </c>
      <c r="BH33" s="5">
        <f t="shared" si="0"/>
        <v>4.8168000000000006</v>
      </c>
      <c r="BI33" s="5">
        <f t="shared" si="0"/>
        <v>36.941600000000001</v>
      </c>
      <c r="BK33" s="5">
        <f>AVERAGE(BK6:BK30)</f>
        <v>2.7087999999999992</v>
      </c>
      <c r="BL33" s="5">
        <f>AVERAGE(BL6:BL28)</f>
        <v>3.8991304347826086</v>
      </c>
      <c r="BM33" s="5">
        <f>AVERAGE(BM6:BM30)</f>
        <v>32.385199999999998</v>
      </c>
      <c r="BO33" s="5">
        <f>AVERAGE(BO6:BO30)</f>
        <v>2.964</v>
      </c>
      <c r="BP33" s="5">
        <f>AVERAGE(BP6:BP30)</f>
        <v>4.170799999999999</v>
      </c>
      <c r="BQ33" s="5">
        <f>AVERAGE(BQ6:BQ30)</f>
        <v>36.184400000000004</v>
      </c>
      <c r="BS33" s="5">
        <f>AVERAGE(BS6:BS30)</f>
        <v>3.025599999999999</v>
      </c>
      <c r="BT33" s="5">
        <f>AVERAGE(BT6:BT30)</f>
        <v>4.7455999999999996</v>
      </c>
      <c r="BU33" s="5">
        <f>AVERAGE(BU6:BU30)</f>
        <v>36.2804</v>
      </c>
      <c r="BW33" s="5">
        <f>AVERAGE(BW6:BW30)</f>
        <v>3.0756000000000001</v>
      </c>
      <c r="BX33" s="5">
        <f>AVERAGE(BX6:BX30)</f>
        <v>4.7959999999999994</v>
      </c>
      <c r="BY33" s="5">
        <f>AVERAGE(BY6:BY30)</f>
        <v>36.693999999999988</v>
      </c>
      <c r="CA33" s="5">
        <f>AVERAGE(CA6:CA30)</f>
        <v>3.1852</v>
      </c>
      <c r="CB33" s="5">
        <f>AVERAGE(CB6:CB30)</f>
        <v>5.0955999999999992</v>
      </c>
      <c r="CC33" s="5">
        <f>AVERAGE(CC6:CC30)</f>
        <v>37.289599999999993</v>
      </c>
      <c r="CE33" s="5">
        <f>AVERAGE(CE6:CE30)</f>
        <v>3.116000000000001</v>
      </c>
      <c r="CF33" s="5">
        <f>AVERAGE(CF6:CF30)</f>
        <v>4.2040000000000006</v>
      </c>
      <c r="CG33" s="5">
        <f>AVERAGE(CG6:CG30)</f>
        <v>36.519999999999996</v>
      </c>
      <c r="CI33" s="5">
        <f>AVERAGE(CI6:CI30)</f>
        <v>2.9544000000000006</v>
      </c>
      <c r="CJ33" s="5">
        <f>AVERAGE(CJ6:CJ30)</f>
        <v>4.7539999999999996</v>
      </c>
      <c r="CK33" s="5">
        <f>AVERAGE(CK6:CK30)</f>
        <v>34.687600000000003</v>
      </c>
      <c r="CM33" s="5">
        <f>AVERAGE(CM6:CM30)</f>
        <v>2.8176000000000001</v>
      </c>
      <c r="CN33" s="5">
        <f>AVERAGE(CN6:CN30)</f>
        <v>3.960399999999999</v>
      </c>
      <c r="CO33" s="5">
        <f>AVERAGE(CO6:CO30)</f>
        <v>33.730800000000002</v>
      </c>
      <c r="CQ33" s="5">
        <f>AVERAGE(CQ6:CQ30)</f>
        <v>3.0975999999999999</v>
      </c>
      <c r="CR33" s="5">
        <f>AVERAGE(CR6:CR30)</f>
        <v>4.2948000000000004</v>
      </c>
      <c r="CS33" s="5">
        <f>AVERAGE(CS6:CS30)</f>
        <v>36.670000000000009</v>
      </c>
      <c r="CU33" s="5">
        <f>AVERAGE(CU6:CU30)</f>
        <v>3.1900000000000004</v>
      </c>
      <c r="CV33" s="5">
        <f>AVERAGE(CV6:CV30)</f>
        <v>4.7139999999999995</v>
      </c>
      <c r="CW33" s="5">
        <f>AVERAGE(CW6:CW30)</f>
        <v>38.000000000000007</v>
      </c>
      <c r="CY33" s="5">
        <f>AVERAGE(CY6:CY30)</f>
        <v>3.1640000000000001</v>
      </c>
      <c r="CZ33" s="5">
        <f>AVERAGE(CZ6:CZ30)</f>
        <v>4.5687999999999995</v>
      </c>
      <c r="DA33" s="5">
        <f>AVERAGE(DA6:DA30)</f>
        <v>38.042400000000015</v>
      </c>
      <c r="DC33" s="5">
        <f>AVERAGE(DC6:DC30)</f>
        <v>3.2024000000000008</v>
      </c>
      <c r="DD33" s="5">
        <f>AVERAGE(DD6:DD30)</f>
        <v>4.5391999999999983</v>
      </c>
      <c r="DE33" s="5">
        <f>AVERAGE(DE6:DE30)</f>
        <v>36.659199999999998</v>
      </c>
      <c r="DG33" s="5">
        <f>AVERAGE(DG6:DG30)</f>
        <v>3.1719999999999997</v>
      </c>
      <c r="DH33" s="5">
        <f>AVERAGE(DH6:DH30)</f>
        <v>5.088000000000001</v>
      </c>
      <c r="DI33" s="5">
        <f>AVERAGE(DI6:DI30)</f>
        <v>35.271999999999991</v>
      </c>
      <c r="DK33" s="5">
        <f>AVERAGE(DK6:DK30)</f>
        <v>3.0724</v>
      </c>
      <c r="DL33" s="69">
        <f>AVERAGE(DL6:DL30)</f>
        <v>4.0456000000000003</v>
      </c>
      <c r="DM33" s="5">
        <f>AVERAGE(DM6:DM30)</f>
        <v>36.122000000000007</v>
      </c>
      <c r="DO33" s="5">
        <f>AVERAGE(DO6:DO30)</f>
        <v>2.7980000000000005</v>
      </c>
      <c r="DP33" s="5">
        <f>AVERAGE(DP6:DP30)</f>
        <v>4.2900000000000009</v>
      </c>
      <c r="DQ33" s="5">
        <f>AVERAGE(DQ6:DQ30)</f>
        <v>32.854399999999998</v>
      </c>
      <c r="DS33" s="38">
        <f>AVERAGE(DS6:DS30)</f>
        <v>2.8372000000000002</v>
      </c>
      <c r="DT33" s="38">
        <f>AVERAGE(DT6:DT30)</f>
        <v>3.8876000000000008</v>
      </c>
      <c r="DU33" s="38">
        <f>AVERAGE(DU6:DU30)</f>
        <v>35.807600000000008</v>
      </c>
      <c r="DV33" s="34"/>
      <c r="DW33" s="5">
        <f>AVERAGE(DW6:DW30)</f>
        <v>3.1776</v>
      </c>
      <c r="DX33" s="5">
        <f>AVERAGE(DX6:DX30)</f>
        <v>4.9108000000000001</v>
      </c>
      <c r="DY33" s="5">
        <f>AVERAGE(DY6:DY30)</f>
        <v>37.689599999999999</v>
      </c>
      <c r="DZ33" s="34"/>
      <c r="EA33" s="38">
        <f>AVERAGE(EA6:EA30)</f>
        <v>3.2036817151312458</v>
      </c>
      <c r="EB33" s="38">
        <f>AVERAGE(EB6:EB30)</f>
        <v>5.0479426296984</v>
      </c>
      <c r="EC33" s="38">
        <f>AVERAGE(EC6:EC30)</f>
        <v>38.450333404942391</v>
      </c>
      <c r="ED33" s="38"/>
      <c r="EE33" s="38">
        <f>AVERAGE(EE6:EE30)</f>
        <v>3.2648979999999996</v>
      </c>
      <c r="EF33" s="38">
        <f>AVERAGE(EF6:EF30)</f>
        <v>5.0765392</v>
      </c>
      <c r="EG33" s="38">
        <f>AVERAGE(EG6:EG30)</f>
        <v>38.215738400000006</v>
      </c>
      <c r="EI33" s="117">
        <f>AVERAGE(EI6:EI30)</f>
        <v>2.7295999999999996</v>
      </c>
      <c r="EJ33" s="117">
        <f>AVERAGE(EJ6:EJ30)</f>
        <v>3.6519999999999997</v>
      </c>
      <c r="EK33" s="117">
        <f>AVERAGE(EK6:EK30)</f>
        <v>33.910400000000003</v>
      </c>
      <c r="EL33" s="39"/>
      <c r="EM33" s="39">
        <f>AVERAGE(EM6:EM30)</f>
        <v>3.1479056000000001</v>
      </c>
      <c r="EN33" s="39">
        <f>AVERAGE(EN6:EN30)</f>
        <v>4.7754868000000004</v>
      </c>
      <c r="EO33" s="39">
        <f>AVERAGE(EO6:EO30)</f>
        <v>36.011577200000005</v>
      </c>
      <c r="EP33" s="5"/>
      <c r="EQ33" s="5">
        <f>AVERAGE(EQ6:EQ30)</f>
        <v>3.2911492000000004</v>
      </c>
      <c r="ER33" s="5">
        <f>AVERAGE(ER6:ER30)</f>
        <v>4.4306364</v>
      </c>
      <c r="ES33" s="5">
        <f>AVERAGE(ES6:ES30)</f>
        <v>37.224540400000002</v>
      </c>
      <c r="ET33" s="37"/>
      <c r="EU33" s="37">
        <f>AVERAGE(EU6:EU30)</f>
        <v>3.2243999999999988</v>
      </c>
      <c r="EV33" s="37">
        <f>AVERAGE(EV6:EV30)</f>
        <v>4.4772000000000007</v>
      </c>
      <c r="EW33" s="37">
        <f>AVERAGE(EW6:EW30)</f>
        <v>37.520400000000002</v>
      </c>
      <c r="EX33" s="5"/>
      <c r="EY33" s="5">
        <f>AVERAGE(EY6:EY30)</f>
        <v>3.2861471999999994</v>
      </c>
      <c r="EZ33" s="5">
        <f>AVERAGE(EZ6:EZ30)</f>
        <v>5.1357755999999997</v>
      </c>
      <c r="FA33" s="5">
        <f>AVERAGE(FA6:FA30)</f>
        <v>36.251559200000003</v>
      </c>
      <c r="FB33" s="35"/>
      <c r="FC33" s="36">
        <f>AVERAGE(FC6:FC30)</f>
        <v>3.2243255763805201</v>
      </c>
      <c r="FD33" s="36">
        <f>AVERAGE(FD6:FD30)</f>
        <v>5.1177693161239031</v>
      </c>
      <c r="FE33" s="36">
        <f>AVERAGE(FE6:FE30)</f>
        <v>36.613663926073308</v>
      </c>
      <c r="FG33" s="118">
        <f>AVERAGE(FG6:FG30)</f>
        <v>2.8672161480489846</v>
      </c>
      <c r="FH33" s="118">
        <f>AVERAGE(FH6:FH30)</f>
        <v>4.2541016604265778</v>
      </c>
      <c r="FI33" s="118">
        <f>AVERAGE(FI6:FI30)</f>
        <v>33.854999695171017</v>
      </c>
      <c r="FK33" s="5">
        <f>AVERAGE(FK6:FK30)</f>
        <v>2.9189195999999997</v>
      </c>
      <c r="FL33" s="5">
        <f>AVERAGE(FL6:FL30)</f>
        <v>4.1878592000000001</v>
      </c>
      <c r="FM33" s="5">
        <f>AVERAGE(FM6:FM30)</f>
        <v>33.369960399999997</v>
      </c>
      <c r="FO33" s="5">
        <f>AVERAGE(FO6:FO30)</f>
        <v>3.1239836000000007</v>
      </c>
      <c r="FP33" s="5">
        <f>AVERAGE(FP6:FP30)</f>
        <v>4.355507600000001</v>
      </c>
      <c r="FQ33" s="5">
        <f>AVERAGE(FQ6:FQ30)</f>
        <v>35.769046400000008</v>
      </c>
      <c r="FR33" s="11"/>
      <c r="FS33" s="5">
        <f>AVERAGE(FS6:FS30)</f>
        <v>3.2816027999999999</v>
      </c>
      <c r="FT33" s="5">
        <f>AVERAGE(FT6:FT30)</f>
        <v>4.2975819999999993</v>
      </c>
      <c r="FU33" s="5">
        <f>AVERAGE(FU6:FU30)</f>
        <v>36.947830400000001</v>
      </c>
      <c r="FW33" s="5">
        <f>AVERAGE(FW6:FW30)</f>
        <v>3.3132560000000009</v>
      </c>
      <c r="FX33" s="5">
        <f>AVERAGE(FX6:FX30)</f>
        <v>4.9093983999999988</v>
      </c>
      <c r="FY33" s="5">
        <f>AVERAGE(FY6:FY30)</f>
        <v>38.646315200000011</v>
      </c>
      <c r="GA33" s="5">
        <f>AVERAGE(GA6:GA30)</f>
        <v>3.3429728000000005</v>
      </c>
      <c r="GB33" s="5">
        <f>AVERAGE(GB6:GB30)</f>
        <v>4.8870279999999999</v>
      </c>
      <c r="GC33" s="5">
        <f>AVERAGE(GC6:GC30)</f>
        <v>37.4233476</v>
      </c>
      <c r="GE33" s="5">
        <f>AVERAGE(GE6:GE30)</f>
        <v>3.0556043999999996</v>
      </c>
      <c r="GF33" s="5">
        <f>AVERAGE(GF6:GF30)</f>
        <v>4.2862112000000003</v>
      </c>
      <c r="GG33" s="5">
        <f>AVERAGE(GG6:GG30)</f>
        <v>33.963305600000005</v>
      </c>
      <c r="GI33" s="5">
        <f>AVERAGE(GI6:GI30)</f>
        <v>2.8553199999999999</v>
      </c>
      <c r="GJ33" s="5">
        <f>AVERAGE(GJ6:GJ30)</f>
        <v>4.4731195999999995</v>
      </c>
      <c r="GK33" s="5">
        <f>AVERAGE(GK6:GK30)</f>
        <v>34.887538799999994</v>
      </c>
      <c r="GM33" s="5">
        <f>AVERAGE(GM6:GM30)</f>
        <v>3.0339991999999993</v>
      </c>
      <c r="GN33" s="5">
        <f>AVERAGE(GN6:GN30)</f>
        <v>4.3592084000000009</v>
      </c>
      <c r="GO33" s="5">
        <f>AVERAGE(GO6:GO30)</f>
        <v>37.378034</v>
      </c>
      <c r="GQ33" s="5">
        <f>AVERAGE(GQ6:GQ30)</f>
        <v>3.1302511999999996</v>
      </c>
      <c r="GR33" s="5">
        <f>AVERAGE(GR6:GR30)</f>
        <v>4.9585760000000008</v>
      </c>
      <c r="GS33" s="5">
        <f>AVERAGE(GS6:GS30)</f>
        <v>38.113045199999995</v>
      </c>
      <c r="GU33" s="38">
        <f>AVERAGE(GU6:GU30)</f>
        <v>3.155359199999999</v>
      </c>
      <c r="GV33" s="38">
        <f>AVERAGE(GV6:GV30)</f>
        <v>4.8494843999999997</v>
      </c>
      <c r="GW33" s="38">
        <f>AVERAGE(GW6:GW30)</f>
        <v>38.6031324</v>
      </c>
      <c r="GY33" s="5">
        <f>AVERAGE(GY6:GY30)</f>
        <v>3.0673703999999997</v>
      </c>
      <c r="GZ33" s="5">
        <f>AVERAGE(GZ6:GZ30)</f>
        <v>4.270087600000001</v>
      </c>
      <c r="HA33" s="5">
        <f>AVERAGE(HA6:HA30)</f>
        <v>37.090716</v>
      </c>
      <c r="HC33" s="5">
        <f>AVERAGE(HC6:HC30)</f>
        <v>2.8113616000000001</v>
      </c>
      <c r="HD33" s="5">
        <f>AVERAGE(HD6:HD30)</f>
        <v>4.436159599999999</v>
      </c>
      <c r="HE33" s="5">
        <f>AVERAGE(HE6:HE30)</f>
        <v>34.140995199999999</v>
      </c>
      <c r="HG33" s="5">
        <f>AVERAGE(HG6:HG30)</f>
        <v>2.7268251999999999</v>
      </c>
      <c r="HH33" s="5">
        <f>AVERAGE(HH6:HH30)</f>
        <v>4.519640400000001</v>
      </c>
      <c r="HI33" s="5">
        <f>AVERAGE(HI6:HI30)</f>
        <v>33.646096800000002</v>
      </c>
      <c r="HK33" s="5">
        <f>AVERAGE(HK6:HK30)</f>
        <v>2.9845707999999997</v>
      </c>
      <c r="HL33" s="5">
        <f>AVERAGE(HL6:HL30)</f>
        <v>4.4008739999999991</v>
      </c>
      <c r="HM33" s="5">
        <f>AVERAGE(HM6:HM30)</f>
        <v>35.6700096</v>
      </c>
      <c r="HO33" s="5">
        <f>AVERAGE(HO6:HO30)</f>
        <v>3.0454919999999999</v>
      </c>
      <c r="HP33" s="5">
        <f>AVERAGE(HP6:HP30)</f>
        <v>4.6502243999999999</v>
      </c>
      <c r="HQ33" s="5">
        <f>AVERAGE(HQ6:HQ30)</f>
        <v>38.062770000000008</v>
      </c>
      <c r="HS33" s="5">
        <f>AVERAGE(HS6:HS30)</f>
        <v>3.1504832</v>
      </c>
      <c r="HT33" s="5">
        <f>AVERAGE(HT6:HT30)</f>
        <v>4.4485519999999994</v>
      </c>
      <c r="HU33" s="5">
        <f>AVERAGE(HU6:HU30)</f>
        <v>38.411033199999999</v>
      </c>
      <c r="HW33" s="5">
        <f>AVERAGE(HW6:HW30)</f>
        <v>3.1019367999999989</v>
      </c>
      <c r="HX33" s="5">
        <f>AVERAGE(HX6:HX30)</f>
        <v>4.3197716000000002</v>
      </c>
      <c r="HY33" s="5">
        <f>AVERAGE(HY6:HY30)</f>
        <v>36.724834800000004</v>
      </c>
      <c r="IA33" s="5">
        <f>AVERAGE(IA6:IA30)</f>
        <v>3.1227604000000002</v>
      </c>
      <c r="IB33" s="5">
        <f>AVERAGE(IB6:IB30)</f>
        <v>4.7527332000000007</v>
      </c>
      <c r="IC33" s="5">
        <f>AVERAGE(IC6:IC30)</f>
        <v>38.040669200000004</v>
      </c>
      <c r="IE33" s="5">
        <f>AVERAGE(IE6:IE30)</f>
        <v>3.1489228000000007</v>
      </c>
      <c r="IF33" s="5">
        <f>AVERAGE(IF6:IF30)</f>
        <v>4.8892271999999997</v>
      </c>
      <c r="IG33" s="5">
        <f>AVERAGE(IG6:IG30)</f>
        <v>38.050577200000006</v>
      </c>
      <c r="II33" s="5">
        <f>AVERAGE(II6:II30)</f>
        <v>3.0766115999999992</v>
      </c>
      <c r="IJ33" s="5">
        <f>AVERAGE(IJ6:IJ30)</f>
        <v>4.5455828</v>
      </c>
      <c r="IK33" s="5">
        <f>AVERAGE(IK6:IK30)</f>
        <v>36.531941199999999</v>
      </c>
      <c r="IM33" s="5">
        <f>AVERAGE(IM6:IM30)</f>
        <v>2.9675472000000007</v>
      </c>
      <c r="IN33" s="5">
        <f>AVERAGE(IN6:IN30)</f>
        <v>4.3349983999999999</v>
      </c>
      <c r="IO33" s="5">
        <f>AVERAGE(IO6:IO30)</f>
        <v>35.293491999999993</v>
      </c>
      <c r="IQ33" s="5">
        <f>AVERAGE(IQ6:IQ30)</f>
        <v>2.9440867999999996</v>
      </c>
      <c r="IR33" s="5">
        <f>AVERAGE(IR6:IR30)</f>
        <v>4.4625980000000007</v>
      </c>
      <c r="IS33" s="5">
        <f>AVERAGE(IS6:IS30)</f>
        <v>35.132238000000001</v>
      </c>
    </row>
    <row r="34" spans="1:253" x14ac:dyDescent="0.25">
      <c r="AY34" s="2"/>
      <c r="AZ34" s="2"/>
      <c r="BA34" s="2"/>
      <c r="BB34" s="2"/>
      <c r="BC34" s="2"/>
      <c r="BD34" s="2"/>
      <c r="BE34" s="2"/>
      <c r="FP34" s="11"/>
      <c r="FQ34" s="11"/>
      <c r="FR34" s="11"/>
    </row>
    <row r="35" spans="1:253" ht="15.75" customHeight="1" x14ac:dyDescent="0.3">
      <c r="D35" t="s">
        <v>8</v>
      </c>
      <c r="G35" s="1" t="s">
        <v>9</v>
      </c>
      <c r="AA35" s="180" t="s">
        <v>64</v>
      </c>
      <c r="AB35" s="180"/>
      <c r="AC35" s="180"/>
      <c r="AD35" s="180"/>
      <c r="AE35" s="180"/>
      <c r="AF35" s="180"/>
      <c r="AG35" s="180"/>
      <c r="AI35" s="178" t="s">
        <v>21</v>
      </c>
      <c r="AJ35" s="179"/>
      <c r="AK35" s="179"/>
      <c r="AM35" s="178" t="s">
        <v>21</v>
      </c>
      <c r="AN35" s="179"/>
      <c r="AO35" s="179"/>
      <c r="AQ35" s="2" t="s">
        <v>22</v>
      </c>
      <c r="AR35" s="2"/>
      <c r="AS35" s="2"/>
      <c r="AT35" s="2"/>
      <c r="AU35" s="162" t="s">
        <v>25</v>
      </c>
      <c r="AV35" s="162"/>
      <c r="AW35" s="162"/>
      <c r="AY35" s="163" t="s">
        <v>30</v>
      </c>
      <c r="AZ35" s="163"/>
      <c r="BA35" s="163"/>
      <c r="BB35" s="2"/>
      <c r="BC35" s="160" t="s">
        <v>29</v>
      </c>
      <c r="BD35" s="160"/>
      <c r="BE35" s="160"/>
      <c r="BF35" s="160"/>
      <c r="BG35" s="160" t="s">
        <v>31</v>
      </c>
      <c r="BH35" s="160"/>
      <c r="BI35" s="160"/>
      <c r="BJ35" s="160"/>
      <c r="BK35" s="161" t="s">
        <v>35</v>
      </c>
      <c r="BL35" s="161"/>
      <c r="BM35" s="161"/>
      <c r="BO35" s="160" t="s">
        <v>37</v>
      </c>
      <c r="BP35" s="160"/>
      <c r="BQ35" s="160"/>
      <c r="BS35" s="160" t="s">
        <v>38</v>
      </c>
      <c r="BT35" s="150"/>
      <c r="BU35" s="150"/>
      <c r="BW35" s="160" t="s">
        <v>39</v>
      </c>
      <c r="BX35" s="160"/>
      <c r="BY35" s="160"/>
      <c r="CA35" s="2" t="s">
        <v>40</v>
      </c>
      <c r="CE35" s="160" t="s">
        <v>48</v>
      </c>
      <c r="CF35" s="160"/>
      <c r="CG35" s="160"/>
      <c r="CI35" s="161" t="s">
        <v>52</v>
      </c>
      <c r="CJ35" s="169"/>
      <c r="CK35" s="169"/>
      <c r="CM35" s="119" t="s">
        <v>53</v>
      </c>
      <c r="CQ35" s="2" t="s">
        <v>53</v>
      </c>
      <c r="CU35" s="160" t="s">
        <v>57</v>
      </c>
      <c r="CV35" s="150"/>
      <c r="CW35" s="150"/>
      <c r="CY35" s="2" t="s">
        <v>53</v>
      </c>
      <c r="DC35" s="160" t="s">
        <v>60</v>
      </c>
      <c r="DD35" s="160"/>
      <c r="DE35" s="160"/>
      <c r="DG35" s="160" t="s">
        <v>61</v>
      </c>
      <c r="DH35" s="150"/>
      <c r="DI35" s="150"/>
      <c r="DK35" s="149" t="s">
        <v>63</v>
      </c>
      <c r="DL35" s="149"/>
      <c r="DM35" s="149"/>
      <c r="DN35" s="55"/>
      <c r="DO35" s="164" t="s">
        <v>147</v>
      </c>
      <c r="DP35" s="164"/>
      <c r="DQ35" s="164"/>
      <c r="DR35" s="55"/>
      <c r="DS35" s="149" t="s">
        <v>68</v>
      </c>
      <c r="DT35" s="149"/>
      <c r="DU35" s="149"/>
      <c r="DW35" s="2" t="s">
        <v>69</v>
      </c>
      <c r="EA35" s="183" t="s">
        <v>86</v>
      </c>
      <c r="EB35" s="184"/>
      <c r="EC35" s="184"/>
      <c r="EE35" s="149" t="s">
        <v>68</v>
      </c>
      <c r="EF35" s="149"/>
      <c r="EG35" s="149"/>
      <c r="EH35" s="55"/>
      <c r="EI35" s="149" t="s">
        <v>71</v>
      </c>
      <c r="EJ35" s="149"/>
      <c r="EK35" s="149"/>
      <c r="EL35" s="32"/>
      <c r="EM35" s="149" t="s">
        <v>71</v>
      </c>
      <c r="EN35" s="149"/>
      <c r="EO35" s="149"/>
      <c r="EP35" s="54"/>
      <c r="EQ35" s="149" t="s">
        <v>80</v>
      </c>
      <c r="ER35" s="149"/>
      <c r="ES35" s="149"/>
      <c r="ET35" s="54"/>
      <c r="EU35" s="149" t="s">
        <v>80</v>
      </c>
      <c r="EV35" s="149"/>
      <c r="EW35" s="149"/>
      <c r="EX35" s="54"/>
      <c r="EY35" s="149" t="s">
        <v>73</v>
      </c>
      <c r="EZ35" s="149"/>
      <c r="FA35" s="149"/>
      <c r="FB35" s="55"/>
      <c r="FC35" s="149" t="s">
        <v>73</v>
      </c>
      <c r="FD35" s="149"/>
      <c r="FE35" s="149"/>
      <c r="FF35" s="55"/>
      <c r="FG35" s="149" t="s">
        <v>75</v>
      </c>
      <c r="FH35" s="149"/>
      <c r="FI35" s="149"/>
      <c r="FJ35" s="55"/>
      <c r="FK35" s="164" t="s">
        <v>75</v>
      </c>
      <c r="FL35" s="164"/>
      <c r="FM35" s="164"/>
      <c r="FN35" s="55"/>
      <c r="FO35" s="149" t="s">
        <v>84</v>
      </c>
      <c r="FP35" s="149"/>
      <c r="FQ35" s="149"/>
      <c r="FR35" s="56"/>
      <c r="FS35" s="149" t="s">
        <v>88</v>
      </c>
      <c r="FT35" s="149"/>
      <c r="FU35" s="149"/>
      <c r="FW35" s="55" t="s">
        <v>91</v>
      </c>
      <c r="GA35" s="149" t="s">
        <v>92</v>
      </c>
      <c r="GB35" s="149"/>
      <c r="GC35" s="149"/>
      <c r="GE35" s="164" t="s">
        <v>98</v>
      </c>
      <c r="GF35" s="164"/>
      <c r="GG35" s="164"/>
      <c r="GI35" s="164" t="s">
        <v>100</v>
      </c>
      <c r="GJ35" s="164"/>
      <c r="GK35" s="164"/>
      <c r="GM35" s="149" t="s">
        <v>104</v>
      </c>
      <c r="GN35" s="149"/>
      <c r="GO35" s="149"/>
      <c r="GQ35" s="149" t="s">
        <v>107</v>
      </c>
      <c r="GR35" s="149"/>
      <c r="GS35" s="149"/>
      <c r="GU35" s="149" t="s">
        <v>110</v>
      </c>
      <c r="GV35" s="149"/>
      <c r="GW35" s="149"/>
      <c r="GY35" s="149" t="s">
        <v>116</v>
      </c>
      <c r="GZ35" s="149"/>
      <c r="HA35" s="149"/>
      <c r="HC35" s="164" t="s">
        <v>118</v>
      </c>
      <c r="HD35" s="164"/>
      <c r="HE35" s="164"/>
      <c r="HG35" s="164" t="s">
        <v>122</v>
      </c>
      <c r="HH35" s="164"/>
      <c r="HI35" s="164"/>
      <c r="HK35" s="149" t="s">
        <v>123</v>
      </c>
      <c r="HL35" s="149"/>
      <c r="HM35" s="149"/>
      <c r="HO35" s="149" t="s">
        <v>127</v>
      </c>
      <c r="HP35" s="149"/>
      <c r="HQ35" s="149"/>
      <c r="HS35" s="149" t="s">
        <v>129</v>
      </c>
      <c r="HT35" s="149"/>
      <c r="HU35" s="149"/>
      <c r="HW35" s="149" t="s">
        <v>130</v>
      </c>
      <c r="HX35" s="149"/>
      <c r="HY35" s="149"/>
      <c r="IA35" s="149" t="s">
        <v>132</v>
      </c>
      <c r="IB35" s="149"/>
      <c r="IC35" s="149"/>
      <c r="IE35" s="181" t="s">
        <v>135</v>
      </c>
      <c r="IF35" s="181"/>
      <c r="IG35" s="181"/>
      <c r="II35" s="181" t="s">
        <v>137</v>
      </c>
      <c r="IJ35" s="181"/>
      <c r="IK35" s="181"/>
      <c r="IM35" s="181" t="s">
        <v>138</v>
      </c>
      <c r="IN35" s="181"/>
      <c r="IO35" s="181"/>
      <c r="IQ35" s="181" t="s">
        <v>138</v>
      </c>
      <c r="IR35" s="181"/>
      <c r="IS35" s="181"/>
    </row>
    <row r="36" spans="1:253" x14ac:dyDescent="0.25">
      <c r="AA36" s="180"/>
      <c r="AB36" s="180"/>
      <c r="AC36" s="180"/>
      <c r="AD36" s="180"/>
      <c r="AE36" s="180"/>
      <c r="AF36" s="180"/>
      <c r="AG36" s="180"/>
      <c r="AQ36" s="2" t="s">
        <v>23</v>
      </c>
      <c r="AR36" s="2"/>
      <c r="AS36" s="2"/>
      <c r="AT36" s="2"/>
      <c r="AU36" s="162" t="s">
        <v>26</v>
      </c>
      <c r="AV36" s="162"/>
      <c r="AW36" s="162"/>
      <c r="AY36" s="163"/>
      <c r="AZ36" s="163"/>
      <c r="BA36" s="163"/>
      <c r="BB36" s="2"/>
      <c r="BC36" s="160"/>
      <c r="BD36" s="160"/>
      <c r="BE36" s="160"/>
      <c r="BF36" s="160"/>
      <c r="BG36" s="160"/>
      <c r="BH36" s="160"/>
      <c r="BI36" s="160"/>
      <c r="BJ36" s="160"/>
      <c r="BK36" s="161"/>
      <c r="BL36" s="161"/>
      <c r="BM36" s="161"/>
      <c r="BO36" s="160"/>
      <c r="BP36" s="160"/>
      <c r="BQ36" s="160"/>
      <c r="BS36" s="150"/>
      <c r="BT36" s="150"/>
      <c r="BU36" s="150"/>
      <c r="BW36" s="160"/>
      <c r="BX36" s="160"/>
      <c r="BY36" s="160"/>
      <c r="CA36" s="2" t="s">
        <v>41</v>
      </c>
      <c r="CE36" s="160"/>
      <c r="CF36" s="160"/>
      <c r="CG36" s="160"/>
      <c r="CI36" s="169"/>
      <c r="CJ36" s="169"/>
      <c r="CK36" s="169"/>
      <c r="CU36" s="150"/>
      <c r="CV36" s="150"/>
      <c r="CW36" s="150"/>
      <c r="DC36" s="160"/>
      <c r="DD36" s="160"/>
      <c r="DE36" s="160"/>
      <c r="DG36" s="150"/>
      <c r="DH36" s="150"/>
      <c r="DI36" s="150"/>
      <c r="DK36" s="149"/>
      <c r="DL36" s="149"/>
      <c r="DM36" s="149"/>
      <c r="DN36" s="55"/>
      <c r="DO36" s="164"/>
      <c r="DP36" s="164"/>
      <c r="DQ36" s="164"/>
      <c r="DR36" s="55"/>
      <c r="DS36" s="149"/>
      <c r="DT36" s="149"/>
      <c r="DU36" s="149"/>
      <c r="EA36" s="184"/>
      <c r="EB36" s="184"/>
      <c r="EC36" s="184"/>
      <c r="EE36" s="149"/>
      <c r="EF36" s="149"/>
      <c r="EG36" s="149"/>
      <c r="EH36" s="55"/>
      <c r="EI36" s="149"/>
      <c r="EJ36" s="149"/>
      <c r="EK36" s="149"/>
      <c r="EL36" s="32"/>
      <c r="EM36" s="149"/>
      <c r="EN36" s="149"/>
      <c r="EO36" s="149"/>
      <c r="EP36" s="54"/>
      <c r="EQ36" s="149"/>
      <c r="ER36" s="149"/>
      <c r="ES36" s="149"/>
      <c r="ET36" s="54"/>
      <c r="EU36" s="149"/>
      <c r="EV36" s="149"/>
      <c r="EW36" s="149"/>
      <c r="EX36" s="54"/>
      <c r="EY36" s="149"/>
      <c r="EZ36" s="149"/>
      <c r="FA36" s="149"/>
      <c r="FB36" s="55"/>
      <c r="FC36" s="149"/>
      <c r="FD36" s="149"/>
      <c r="FE36" s="149"/>
      <c r="FF36" s="55"/>
      <c r="FG36" s="149"/>
      <c r="FH36" s="149"/>
      <c r="FI36" s="149"/>
      <c r="FJ36" s="55"/>
      <c r="FK36" s="164"/>
      <c r="FL36" s="164"/>
      <c r="FM36" s="164"/>
      <c r="FN36" s="55"/>
      <c r="FO36" s="149"/>
      <c r="FP36" s="149"/>
      <c r="FQ36" s="149"/>
      <c r="FR36" s="56"/>
      <c r="FS36" s="149"/>
      <c r="FT36" s="149"/>
      <c r="FU36" s="149"/>
      <c r="GA36" s="149"/>
      <c r="GB36" s="149"/>
      <c r="GC36" s="149"/>
      <c r="GE36" s="164"/>
      <c r="GF36" s="164"/>
      <c r="GG36" s="164"/>
      <c r="GI36" s="164"/>
      <c r="GJ36" s="164"/>
      <c r="GK36" s="164"/>
      <c r="GM36" s="149"/>
      <c r="GN36" s="149"/>
      <c r="GO36" s="149"/>
      <c r="GQ36" s="149"/>
      <c r="GR36" s="149"/>
      <c r="GS36" s="149"/>
      <c r="GU36" s="149"/>
      <c r="GV36" s="149"/>
      <c r="GW36" s="149"/>
      <c r="GY36" s="149"/>
      <c r="GZ36" s="149"/>
      <c r="HA36" s="149"/>
      <c r="HC36" s="164"/>
      <c r="HD36" s="164"/>
      <c r="HE36" s="164"/>
      <c r="HG36" s="164"/>
      <c r="HH36" s="164"/>
      <c r="HI36" s="164"/>
      <c r="HK36" s="149"/>
      <c r="HL36" s="149"/>
      <c r="HM36" s="149"/>
      <c r="HO36" s="149"/>
      <c r="HP36" s="149"/>
      <c r="HQ36" s="149"/>
      <c r="HS36" s="149"/>
      <c r="HT36" s="149"/>
      <c r="HU36" s="149"/>
      <c r="HW36" s="149"/>
      <c r="HX36" s="149"/>
      <c r="HY36" s="149"/>
      <c r="IA36" s="149"/>
      <c r="IB36" s="149"/>
      <c r="IC36" s="149"/>
      <c r="IE36" s="181"/>
      <c r="IF36" s="181"/>
      <c r="IG36" s="181"/>
      <c r="II36" s="181"/>
      <c r="IJ36" s="181"/>
      <c r="IK36" s="181"/>
      <c r="IM36" s="181"/>
      <c r="IN36" s="181"/>
      <c r="IO36" s="181"/>
      <c r="IQ36" s="181"/>
      <c r="IR36" s="181"/>
      <c r="IS36" s="181"/>
    </row>
    <row r="37" spans="1:253" x14ac:dyDescent="0.25">
      <c r="AA37" s="180"/>
      <c r="AB37" s="180"/>
      <c r="AC37" s="180"/>
      <c r="AD37" s="180"/>
      <c r="AE37" s="180"/>
      <c r="AF37" s="180"/>
      <c r="AG37" s="180"/>
      <c r="AQ37" s="2" t="s">
        <v>24</v>
      </c>
      <c r="AR37" s="2"/>
      <c r="AS37" s="2"/>
      <c r="AT37" s="2"/>
      <c r="AU37" s="2"/>
      <c r="AV37" s="2"/>
      <c r="AW37" s="2"/>
      <c r="AY37" s="163"/>
      <c r="AZ37" s="163"/>
      <c r="BA37" s="163"/>
      <c r="BB37" s="2"/>
      <c r="BC37" s="160"/>
      <c r="BD37" s="160"/>
      <c r="BE37" s="160"/>
      <c r="BF37" s="160"/>
      <c r="BG37" s="160"/>
      <c r="BH37" s="160"/>
      <c r="BI37" s="160"/>
      <c r="BJ37" s="160"/>
      <c r="BK37" s="161"/>
      <c r="BL37" s="161"/>
      <c r="BM37" s="161"/>
      <c r="BO37" s="160"/>
      <c r="BP37" s="160"/>
      <c r="BQ37" s="160"/>
      <c r="BS37" s="150"/>
      <c r="BT37" s="150"/>
      <c r="BU37" s="150"/>
      <c r="BW37" s="160"/>
      <c r="BX37" s="160"/>
      <c r="BY37" s="160"/>
      <c r="CA37" s="2" t="s">
        <v>42</v>
      </c>
      <c r="CE37" s="160"/>
      <c r="CF37" s="160"/>
      <c r="CG37" s="160"/>
      <c r="CI37" s="169"/>
      <c r="CJ37" s="169"/>
      <c r="CK37" s="169"/>
      <c r="CU37" s="150"/>
      <c r="CV37" s="150"/>
      <c r="CW37" s="150"/>
      <c r="DC37" s="160"/>
      <c r="DD37" s="160"/>
      <c r="DE37" s="160"/>
      <c r="DG37" s="150"/>
      <c r="DH37" s="150"/>
      <c r="DI37" s="150"/>
      <c r="DK37" s="149"/>
      <c r="DL37" s="149"/>
      <c r="DM37" s="149"/>
      <c r="DN37" s="55"/>
      <c r="DO37" s="164"/>
      <c r="DP37" s="164"/>
      <c r="DQ37" s="164"/>
      <c r="DR37" s="55"/>
      <c r="DS37" s="149"/>
      <c r="DT37" s="149"/>
      <c r="DU37" s="149"/>
      <c r="EA37" s="184"/>
      <c r="EB37" s="184"/>
      <c r="EC37" s="184"/>
      <c r="EE37" s="149"/>
      <c r="EF37" s="149"/>
      <c r="EG37" s="149"/>
      <c r="EH37" s="55"/>
      <c r="EI37" s="149"/>
      <c r="EJ37" s="149"/>
      <c r="EK37" s="149"/>
      <c r="EL37" s="32"/>
      <c r="EM37" s="149"/>
      <c r="EN37" s="149"/>
      <c r="EO37" s="149"/>
      <c r="EP37" s="54"/>
      <c r="EQ37" s="149"/>
      <c r="ER37" s="149"/>
      <c r="ES37" s="149"/>
      <c r="ET37" s="54"/>
      <c r="EU37" s="149"/>
      <c r="EV37" s="149"/>
      <c r="EW37" s="149"/>
      <c r="EX37" s="54"/>
      <c r="EY37" s="149"/>
      <c r="EZ37" s="149"/>
      <c r="FA37" s="149"/>
      <c r="FB37" s="55"/>
      <c r="FC37" s="149"/>
      <c r="FD37" s="149"/>
      <c r="FE37" s="149"/>
      <c r="FF37" s="55"/>
      <c r="FG37" s="149"/>
      <c r="FH37" s="149"/>
      <c r="FI37" s="149"/>
      <c r="FJ37" s="55"/>
      <c r="FK37" s="164"/>
      <c r="FL37" s="164"/>
      <c r="FM37" s="164"/>
      <c r="FN37" s="55"/>
      <c r="FO37" s="149"/>
      <c r="FP37" s="149"/>
      <c r="FQ37" s="149"/>
      <c r="FR37" s="56"/>
      <c r="FS37" s="149"/>
      <c r="FT37" s="149"/>
      <c r="FU37" s="149"/>
      <c r="FW37" s="59" t="s">
        <v>93</v>
      </c>
      <c r="GA37" s="149"/>
      <c r="GB37" s="149"/>
      <c r="GC37" s="149"/>
      <c r="GE37" s="164"/>
      <c r="GF37" s="164"/>
      <c r="GG37" s="164"/>
      <c r="GI37" s="164"/>
      <c r="GJ37" s="164"/>
      <c r="GK37" s="164"/>
      <c r="GM37" s="149"/>
      <c r="GN37" s="149"/>
      <c r="GO37" s="149"/>
      <c r="GQ37" s="149"/>
      <c r="GR37" s="149"/>
      <c r="GS37" s="149"/>
      <c r="GU37" s="149"/>
      <c r="GV37" s="149"/>
      <c r="GW37" s="149"/>
      <c r="GY37" s="149"/>
      <c r="GZ37" s="149"/>
      <c r="HA37" s="149"/>
      <c r="HC37" s="164"/>
      <c r="HD37" s="164"/>
      <c r="HE37" s="164"/>
      <c r="HG37" s="164"/>
      <c r="HH37" s="164"/>
      <c r="HI37" s="164"/>
      <c r="HK37" s="149"/>
      <c r="HL37" s="149"/>
      <c r="HM37" s="149"/>
      <c r="HO37" s="149"/>
      <c r="HP37" s="149"/>
      <c r="HQ37" s="149"/>
      <c r="HS37" s="149"/>
      <c r="HT37" s="149"/>
      <c r="HU37" s="149"/>
      <c r="HW37" s="149"/>
      <c r="HX37" s="149"/>
      <c r="HY37" s="149"/>
      <c r="IA37" s="149"/>
      <c r="IB37" s="149"/>
      <c r="IC37" s="149"/>
      <c r="IE37" s="181"/>
      <c r="IF37" s="181"/>
      <c r="IG37" s="181"/>
      <c r="II37" s="181"/>
      <c r="IJ37" s="181"/>
      <c r="IK37" s="181"/>
      <c r="IM37" s="181"/>
      <c r="IN37" s="181"/>
      <c r="IO37" s="181"/>
      <c r="IQ37" s="181"/>
      <c r="IR37" s="181"/>
      <c r="IS37" s="181"/>
    </row>
    <row r="38" spans="1:253" x14ac:dyDescent="0.25">
      <c r="AA38" s="180"/>
      <c r="AB38" s="180"/>
      <c r="AC38" s="180"/>
      <c r="AD38" s="180"/>
      <c r="AE38" s="180"/>
      <c r="AF38" s="180"/>
      <c r="AG38" s="180"/>
      <c r="BC38" s="160"/>
      <c r="BD38" s="160"/>
      <c r="BE38" s="160"/>
      <c r="BF38" s="160"/>
      <c r="BG38" s="160"/>
      <c r="BH38" s="160"/>
      <c r="BI38" s="160"/>
      <c r="BJ38" s="160"/>
      <c r="BK38" s="161"/>
      <c r="BL38" s="161"/>
      <c r="BM38" s="161"/>
      <c r="BO38" s="160"/>
      <c r="BP38" s="160"/>
      <c r="BQ38" s="160"/>
      <c r="BS38" s="150"/>
      <c r="BT38" s="150"/>
      <c r="BU38" s="150"/>
      <c r="BW38" s="160"/>
      <c r="BX38" s="160"/>
      <c r="BY38" s="160"/>
      <c r="CE38" s="160"/>
      <c r="CF38" s="160"/>
      <c r="CG38" s="160"/>
      <c r="CI38" s="169"/>
      <c r="CJ38" s="169"/>
      <c r="CK38" s="169"/>
      <c r="CU38" s="150"/>
      <c r="CV38" s="150"/>
      <c r="CW38" s="150"/>
      <c r="DC38" s="160"/>
      <c r="DD38" s="160"/>
      <c r="DE38" s="160"/>
      <c r="DG38" s="150"/>
      <c r="DH38" s="150"/>
      <c r="DI38" s="150"/>
      <c r="DK38" s="149"/>
      <c r="DL38" s="149"/>
      <c r="DM38" s="149"/>
      <c r="DN38" s="55"/>
      <c r="DO38" s="164"/>
      <c r="DP38" s="164"/>
      <c r="DQ38" s="164"/>
      <c r="DR38" s="55"/>
      <c r="DS38" s="149"/>
      <c r="DT38" s="149"/>
      <c r="DU38" s="149"/>
      <c r="EA38" s="184"/>
      <c r="EB38" s="184"/>
      <c r="EC38" s="184"/>
      <c r="EE38" s="149"/>
      <c r="EF38" s="149"/>
      <c r="EG38" s="149"/>
      <c r="EH38" s="55"/>
      <c r="EI38" s="149"/>
      <c r="EJ38" s="149"/>
      <c r="EK38" s="149"/>
      <c r="EL38" s="32"/>
      <c r="EM38" s="149"/>
      <c r="EN38" s="149"/>
      <c r="EO38" s="149"/>
      <c r="EP38" s="54"/>
      <c r="EQ38" s="149"/>
      <c r="ER38" s="149"/>
      <c r="ES38" s="149"/>
      <c r="ET38" s="54"/>
      <c r="EU38" s="149"/>
      <c r="EV38" s="149"/>
      <c r="EW38" s="149"/>
      <c r="EX38" s="54"/>
      <c r="EY38" s="149"/>
      <c r="EZ38" s="149"/>
      <c r="FA38" s="149"/>
      <c r="FB38" s="55"/>
      <c r="FC38" s="149"/>
      <c r="FD38" s="149"/>
      <c r="FE38" s="149"/>
      <c r="FF38" s="55"/>
      <c r="FG38" s="149"/>
      <c r="FH38" s="149"/>
      <c r="FI38" s="149"/>
      <c r="FJ38" s="55"/>
      <c r="FK38" s="164"/>
      <c r="FL38" s="164"/>
      <c r="FM38" s="164"/>
      <c r="FN38" s="55"/>
      <c r="FO38" s="149"/>
      <c r="FP38" s="149"/>
      <c r="FQ38" s="149"/>
      <c r="FR38" s="56"/>
      <c r="FS38" s="149"/>
      <c r="FT38" s="149"/>
      <c r="FU38" s="149"/>
      <c r="FW38" s="55" t="s">
        <v>95</v>
      </c>
      <c r="GA38" s="149"/>
      <c r="GB38" s="149"/>
      <c r="GC38" s="149"/>
      <c r="GE38" s="164"/>
      <c r="GF38" s="164"/>
      <c r="GG38" s="164"/>
      <c r="GI38" s="164"/>
      <c r="GJ38" s="164"/>
      <c r="GK38" s="164"/>
      <c r="GM38" s="149"/>
      <c r="GN38" s="149"/>
      <c r="GO38" s="149"/>
      <c r="GQ38" s="149"/>
      <c r="GR38" s="149"/>
      <c r="GS38" s="149"/>
      <c r="GU38" s="149"/>
      <c r="GV38" s="149"/>
      <c r="GW38" s="149"/>
      <c r="GY38" s="149"/>
      <c r="GZ38" s="149"/>
      <c r="HA38" s="149"/>
      <c r="HC38" s="164"/>
      <c r="HD38" s="164"/>
      <c r="HE38" s="164"/>
      <c r="HG38" s="164"/>
      <c r="HH38" s="164"/>
      <c r="HI38" s="164"/>
      <c r="HK38" s="149"/>
      <c r="HL38" s="149"/>
      <c r="HM38" s="149"/>
      <c r="HO38" s="149"/>
      <c r="HP38" s="149"/>
      <c r="HQ38" s="149"/>
      <c r="HS38" s="149"/>
      <c r="HT38" s="149"/>
      <c r="HU38" s="149"/>
      <c r="HW38" s="149"/>
      <c r="HX38" s="149"/>
      <c r="HY38" s="149"/>
      <c r="IA38" s="149"/>
      <c r="IB38" s="149"/>
      <c r="IC38" s="149"/>
      <c r="IE38" s="181"/>
      <c r="IF38" s="181"/>
      <c r="IG38" s="181"/>
      <c r="II38" s="181"/>
      <c r="IJ38" s="181"/>
      <c r="IK38" s="181"/>
      <c r="IM38" s="181"/>
      <c r="IN38" s="181"/>
      <c r="IO38" s="181"/>
      <c r="IQ38" s="181"/>
      <c r="IR38" s="181"/>
      <c r="IS38" s="181"/>
    </row>
    <row r="39" spans="1:253" x14ac:dyDescent="0.25">
      <c r="AA39" s="180"/>
      <c r="AB39" s="180"/>
      <c r="AC39" s="180"/>
      <c r="AD39" s="180"/>
      <c r="AE39" s="180"/>
      <c r="AF39" s="180"/>
      <c r="AG39" s="180"/>
      <c r="BC39" s="160"/>
      <c r="BD39" s="160"/>
      <c r="BE39" s="160"/>
      <c r="BF39" s="160"/>
      <c r="BG39" s="160"/>
      <c r="BH39" s="160"/>
      <c r="BI39" s="160"/>
      <c r="BJ39" s="160"/>
      <c r="BK39" s="161"/>
      <c r="BL39" s="161"/>
      <c r="BM39" s="161"/>
      <c r="BO39" s="160"/>
      <c r="BP39" s="160"/>
      <c r="BQ39" s="160"/>
      <c r="BS39" s="150"/>
      <c r="BT39" s="150"/>
      <c r="BU39" s="150"/>
      <c r="CA39" s="2" t="s">
        <v>43</v>
      </c>
      <c r="FP39" s="11"/>
      <c r="FQ39" s="11"/>
      <c r="FR39" s="11"/>
    </row>
    <row r="40" spans="1:253" x14ac:dyDescent="0.25">
      <c r="C40" s="177" t="s">
        <v>81</v>
      </c>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BK40" s="161"/>
      <c r="BL40" s="161"/>
      <c r="BM40" s="161"/>
      <c r="BS40" s="150"/>
      <c r="BT40" s="150"/>
      <c r="BU40" s="150"/>
      <c r="CA40" s="2" t="s">
        <v>44</v>
      </c>
      <c r="CE40" s="2" t="s">
        <v>43</v>
      </c>
      <c r="CI40" s="2" t="s">
        <v>43</v>
      </c>
      <c r="CM40" s="2" t="s">
        <v>43</v>
      </c>
      <c r="CQ40" s="2" t="s">
        <v>43</v>
      </c>
      <c r="CU40" s="2" t="s">
        <v>43</v>
      </c>
      <c r="CY40" s="2" t="s">
        <v>43</v>
      </c>
      <c r="DC40" s="2" t="s">
        <v>43</v>
      </c>
      <c r="DG40" s="2" t="s">
        <v>43</v>
      </c>
      <c r="DK40" s="2" t="s">
        <v>43</v>
      </c>
      <c r="DO40" s="2" t="s">
        <v>43</v>
      </c>
      <c r="DS40" s="2" t="s">
        <v>43</v>
      </c>
      <c r="EE40" s="2" t="s">
        <v>43</v>
      </c>
      <c r="EI40" s="2" t="s">
        <v>43</v>
      </c>
      <c r="EM40" s="2" t="s">
        <v>43</v>
      </c>
      <c r="EQ40" s="2" t="s">
        <v>43</v>
      </c>
      <c r="EU40" s="2" t="s">
        <v>43</v>
      </c>
      <c r="EY40" s="2" t="s">
        <v>43</v>
      </c>
      <c r="FC40" s="2" t="s">
        <v>43</v>
      </c>
      <c r="FG40" s="2" t="s">
        <v>43</v>
      </c>
      <c r="FK40" s="2" t="s">
        <v>43</v>
      </c>
      <c r="FO40" s="2" t="s">
        <v>43</v>
      </c>
      <c r="FP40" s="11"/>
      <c r="FQ40" s="11"/>
      <c r="FR40" s="11"/>
      <c r="FS40" s="2" t="s">
        <v>43</v>
      </c>
      <c r="FW40" s="2" t="s">
        <v>43</v>
      </c>
      <c r="GA40" s="2" t="s">
        <v>43</v>
      </c>
      <c r="GE40" s="2" t="s">
        <v>43</v>
      </c>
      <c r="GI40" s="2" t="s">
        <v>43</v>
      </c>
      <c r="GM40" s="2" t="s">
        <v>43</v>
      </c>
      <c r="GQ40" s="2" t="s">
        <v>43</v>
      </c>
      <c r="GU40" s="2" t="s">
        <v>43</v>
      </c>
      <c r="GY40" s="2" t="s">
        <v>43</v>
      </c>
      <c r="HC40" s="2" t="s">
        <v>43</v>
      </c>
      <c r="HG40" s="2" t="s">
        <v>43</v>
      </c>
      <c r="HK40" s="2" t="s">
        <v>43</v>
      </c>
      <c r="HO40" s="2" t="s">
        <v>43</v>
      </c>
      <c r="HS40" s="2" t="s">
        <v>43</v>
      </c>
      <c r="HW40" s="2" t="s">
        <v>43</v>
      </c>
      <c r="IA40" s="2" t="s">
        <v>43</v>
      </c>
      <c r="IE40" s="2" t="s">
        <v>43</v>
      </c>
      <c r="II40" s="2" t="s">
        <v>43</v>
      </c>
      <c r="IM40" s="2" t="s">
        <v>43</v>
      </c>
      <c r="IQ40" s="2" t="s">
        <v>43</v>
      </c>
    </row>
    <row r="41" spans="1:253" x14ac:dyDescent="0.25">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U41" s="176" t="s">
        <v>33</v>
      </c>
      <c r="AV41" s="147"/>
      <c r="AW41" s="147"/>
      <c r="AX41" s="147"/>
      <c r="AY41" s="147"/>
      <c r="AZ41" s="147"/>
      <c r="BA41" s="147"/>
      <c r="BB41" s="147"/>
      <c r="BC41" s="147"/>
      <c r="BD41" s="147"/>
      <c r="BE41" s="147"/>
      <c r="BF41" s="147"/>
      <c r="BK41" s="161"/>
      <c r="BL41" s="161"/>
      <c r="BM41" s="161"/>
      <c r="CE41" s="2" t="s">
        <v>47</v>
      </c>
      <c r="CI41" s="2" t="s">
        <v>51</v>
      </c>
      <c r="CM41" s="2" t="s">
        <v>51</v>
      </c>
      <c r="CQ41" s="2" t="s">
        <v>51</v>
      </c>
      <c r="CU41" s="2" t="s">
        <v>51</v>
      </c>
      <c r="CY41" s="2" t="s">
        <v>51</v>
      </c>
      <c r="DC41" s="2" t="s">
        <v>51</v>
      </c>
      <c r="DG41" s="2" t="s">
        <v>47</v>
      </c>
      <c r="DK41" s="2" t="s">
        <v>51</v>
      </c>
      <c r="DO41" s="2" t="s">
        <v>51</v>
      </c>
      <c r="DS41" s="2" t="s">
        <v>67</v>
      </c>
      <c r="EE41" s="2" t="s">
        <v>67</v>
      </c>
      <c r="EI41" s="2" t="s">
        <v>67</v>
      </c>
      <c r="EM41" s="2" t="s">
        <v>67</v>
      </c>
      <c r="EQ41" s="2" t="s">
        <v>67</v>
      </c>
      <c r="EU41" s="2" t="s">
        <v>67</v>
      </c>
      <c r="EY41" s="2" t="s">
        <v>67</v>
      </c>
      <c r="FC41" s="2" t="s">
        <v>67</v>
      </c>
      <c r="FG41" s="2" t="s">
        <v>67</v>
      </c>
      <c r="FK41" s="2" t="s">
        <v>67</v>
      </c>
      <c r="FO41" s="2" t="s">
        <v>67</v>
      </c>
      <c r="FP41" s="11"/>
      <c r="FQ41" s="11"/>
      <c r="FR41" s="11"/>
      <c r="FS41" s="2" t="s">
        <v>67</v>
      </c>
      <c r="FW41" s="2" t="s">
        <v>67</v>
      </c>
      <c r="GA41" s="2" t="s">
        <v>67</v>
      </c>
      <c r="GE41" s="2" t="s">
        <v>67</v>
      </c>
      <c r="GI41" s="2" t="s">
        <v>67</v>
      </c>
      <c r="GM41" s="2" t="s">
        <v>67</v>
      </c>
      <c r="GQ41" s="2" t="s">
        <v>67</v>
      </c>
      <c r="GU41" s="2" t="s">
        <v>67</v>
      </c>
      <c r="GY41" s="2" t="s">
        <v>67</v>
      </c>
      <c r="HC41" s="2" t="s">
        <v>67</v>
      </c>
      <c r="HG41" s="2" t="s">
        <v>67</v>
      </c>
      <c r="HK41" s="2" t="s">
        <v>67</v>
      </c>
      <c r="HO41" s="2" t="s">
        <v>67</v>
      </c>
      <c r="HS41" s="2" t="s">
        <v>67</v>
      </c>
      <c r="HW41" s="2" t="s">
        <v>67</v>
      </c>
      <c r="IA41" s="2" t="s">
        <v>67</v>
      </c>
      <c r="IE41" s="2" t="s">
        <v>67</v>
      </c>
      <c r="II41" s="2" t="s">
        <v>67</v>
      </c>
      <c r="IM41" s="2" t="s">
        <v>67</v>
      </c>
      <c r="IQ41" s="2" t="s">
        <v>67</v>
      </c>
    </row>
    <row r="42" spans="1:253" x14ac:dyDescent="0.25">
      <c r="AU42" s="147"/>
      <c r="AV42" s="147"/>
      <c r="AW42" s="147"/>
      <c r="AX42" s="147"/>
      <c r="AY42" s="147"/>
      <c r="AZ42" s="147"/>
      <c r="BA42" s="147"/>
      <c r="BB42" s="147"/>
      <c r="BC42" s="147"/>
      <c r="BD42" s="147"/>
      <c r="BE42" s="147"/>
      <c r="BF42" s="147"/>
      <c r="BK42" s="160" t="s">
        <v>36</v>
      </c>
      <c r="BL42" s="160"/>
      <c r="BM42" s="160"/>
      <c r="FP42" s="11"/>
      <c r="FQ42" s="11"/>
      <c r="FR42" s="11"/>
    </row>
    <row r="43" spans="1:253" ht="15" customHeight="1" x14ac:dyDescent="0.25">
      <c r="AU43" s="147"/>
      <c r="AV43" s="147"/>
      <c r="AW43" s="147"/>
      <c r="AX43" s="147"/>
      <c r="AY43" s="147"/>
      <c r="AZ43" s="147"/>
      <c r="BA43" s="147"/>
      <c r="BB43" s="147"/>
      <c r="BC43" s="147"/>
      <c r="BD43" s="147"/>
      <c r="BE43" s="147"/>
      <c r="BF43" s="147"/>
      <c r="BK43" s="160"/>
      <c r="BL43" s="160"/>
      <c r="BM43" s="160"/>
      <c r="FP43" s="11"/>
      <c r="FQ43" s="11"/>
      <c r="FR43" s="11"/>
      <c r="GQ43" s="175" t="s">
        <v>108</v>
      </c>
      <c r="GR43" s="175"/>
      <c r="GS43" s="175"/>
      <c r="GU43" s="34" t="s">
        <v>125</v>
      </c>
      <c r="GY43" s="150" t="s">
        <v>117</v>
      </c>
      <c r="GZ43" s="150"/>
      <c r="HA43" s="150"/>
    </row>
    <row r="44" spans="1:253" x14ac:dyDescent="0.25">
      <c r="AU44" s="147"/>
      <c r="AV44" s="147"/>
      <c r="AW44" s="147"/>
      <c r="AX44" s="147"/>
      <c r="AY44" s="147"/>
      <c r="AZ44" s="147"/>
      <c r="BA44" s="147"/>
      <c r="BB44" s="147"/>
      <c r="BC44" s="147"/>
      <c r="BD44" s="147"/>
      <c r="BE44" s="147"/>
      <c r="BF44" s="147"/>
      <c r="BK44" s="160"/>
      <c r="BL44" s="160"/>
      <c r="BM44" s="160"/>
      <c r="FP44" s="11"/>
      <c r="FQ44" s="11"/>
      <c r="FR44" s="11"/>
      <c r="GQ44" s="175"/>
      <c r="GR44" s="175"/>
      <c r="GS44" s="175"/>
      <c r="GU44" s="34" t="s">
        <v>124</v>
      </c>
      <c r="GY44" s="150"/>
      <c r="GZ44" s="150"/>
      <c r="HA44" s="150"/>
    </row>
    <row r="45" spans="1:253" x14ac:dyDescent="0.25">
      <c r="AU45" s="147"/>
      <c r="AV45" s="147"/>
      <c r="AW45" s="147"/>
      <c r="AX45" s="147"/>
      <c r="AY45" s="147"/>
      <c r="AZ45" s="147"/>
      <c r="BA45" s="147"/>
      <c r="BB45" s="147"/>
      <c r="BC45" s="147"/>
      <c r="BD45" s="147"/>
      <c r="BE45" s="147"/>
      <c r="BF45" s="147"/>
      <c r="BK45" s="160"/>
      <c r="BL45" s="160"/>
      <c r="BM45" s="160"/>
      <c r="FP45" s="11"/>
      <c r="FQ45" s="11"/>
      <c r="FR45" s="11"/>
    </row>
    <row r="46" spans="1:253" x14ac:dyDescent="0.25">
      <c r="BK46" s="160"/>
      <c r="BL46" s="160"/>
      <c r="BM46" s="160"/>
      <c r="FP46" s="11"/>
      <c r="FQ46" s="11"/>
      <c r="FR46" s="11"/>
    </row>
    <row r="47" spans="1:253" x14ac:dyDescent="0.25">
      <c r="FP47" s="11"/>
      <c r="FQ47" s="11"/>
      <c r="FR47" s="11"/>
    </row>
    <row r="48" spans="1:253" x14ac:dyDescent="0.25">
      <c r="FP48" s="11"/>
      <c r="FQ48" s="11"/>
      <c r="FR48" s="11"/>
    </row>
    <row r="49" spans="1:174" x14ac:dyDescent="0.25">
      <c r="FP49" s="11"/>
      <c r="FQ49" s="11"/>
      <c r="FR49" s="11"/>
    </row>
    <row r="50" spans="1:174" x14ac:dyDescent="0.25">
      <c r="FP50" s="11"/>
      <c r="FQ50" s="11"/>
      <c r="FR50" s="11"/>
    </row>
    <row r="51" spans="1:174" x14ac:dyDescent="0.25">
      <c r="FP51" s="11"/>
      <c r="FQ51" s="11"/>
      <c r="FR51" s="11"/>
    </row>
    <row r="52" spans="1:174" x14ac:dyDescent="0.25">
      <c r="G52" s="82" t="s">
        <v>185</v>
      </c>
      <c r="O52" s="148" t="s">
        <v>146</v>
      </c>
      <c r="P52" s="148"/>
      <c r="Q52" s="148"/>
      <c r="S52" s="148" t="s">
        <v>143</v>
      </c>
      <c r="T52" s="148"/>
      <c r="U52" s="148"/>
      <c r="W52" s="148" t="s">
        <v>144</v>
      </c>
      <c r="X52" s="148"/>
      <c r="Y52" s="148"/>
      <c r="AA52" s="148" t="s">
        <v>149</v>
      </c>
      <c r="AB52" s="148"/>
      <c r="AC52" s="148"/>
      <c r="AE52" s="148" t="s">
        <v>150</v>
      </c>
      <c r="AF52" s="148"/>
      <c r="AG52" s="148"/>
      <c r="AI52" s="165" t="s">
        <v>163</v>
      </c>
      <c r="AJ52" s="165"/>
      <c r="AK52" s="165"/>
      <c r="AM52" s="148" t="s">
        <v>152</v>
      </c>
      <c r="AN52" s="148"/>
      <c r="AO52" s="148"/>
      <c r="AQ52" s="148" t="s">
        <v>156</v>
      </c>
      <c r="AR52" s="148"/>
      <c r="AS52" s="148"/>
      <c r="AU52" s="148" t="s">
        <v>157</v>
      </c>
      <c r="AV52" s="148"/>
      <c r="AW52" s="148"/>
      <c r="AY52" s="148" t="s">
        <v>160</v>
      </c>
      <c r="AZ52" s="148"/>
      <c r="BA52" s="148"/>
      <c r="BC52" s="148" t="s">
        <v>165</v>
      </c>
      <c r="BD52" s="148"/>
      <c r="BE52" s="148"/>
      <c r="BG52" s="148" t="s">
        <v>167</v>
      </c>
      <c r="BH52" s="148"/>
      <c r="BI52" s="148"/>
      <c r="BK52" s="165" t="s">
        <v>169</v>
      </c>
      <c r="BL52" s="165"/>
      <c r="BM52" s="165"/>
      <c r="BO52" s="148" t="s">
        <v>172</v>
      </c>
      <c r="BP52" s="148"/>
      <c r="BQ52" s="148"/>
      <c r="BS52" s="148" t="s">
        <v>173</v>
      </c>
      <c r="BT52" s="148"/>
      <c r="BU52" s="148"/>
      <c r="BW52" s="182" t="s">
        <v>181</v>
      </c>
      <c r="BX52" s="182"/>
      <c r="BY52" s="182"/>
      <c r="CA52" s="148" t="s">
        <v>174</v>
      </c>
      <c r="CB52" s="148"/>
      <c r="CC52" s="148"/>
      <c r="CE52" s="148" t="s">
        <v>175</v>
      </c>
      <c r="CF52" s="148"/>
      <c r="CG52" s="148"/>
      <c r="CI52" s="148" t="s">
        <v>171</v>
      </c>
      <c r="CJ52" s="148"/>
      <c r="CK52" s="148"/>
      <c r="CM52" s="148" t="s">
        <v>171</v>
      </c>
      <c r="CN52" s="148"/>
      <c r="CO52" s="148"/>
      <c r="CQ52" s="148" t="s">
        <v>194</v>
      </c>
      <c r="CR52" s="148"/>
      <c r="CS52" s="148"/>
      <c r="CU52" s="148" t="s">
        <v>194</v>
      </c>
      <c r="CV52" s="148"/>
      <c r="CW52" s="148"/>
      <c r="CY52" s="148" t="s">
        <v>195</v>
      </c>
      <c r="CZ52" s="148"/>
      <c r="DA52" s="148"/>
      <c r="DC52" s="148" t="s">
        <v>199</v>
      </c>
      <c r="DD52" s="148"/>
      <c r="DE52" s="148"/>
      <c r="FP52" s="11"/>
      <c r="FQ52" s="11"/>
      <c r="FR52" s="11"/>
    </row>
    <row r="53" spans="1:174" ht="16.2" customHeight="1" x14ac:dyDescent="0.25">
      <c r="O53" s="64" t="s">
        <v>7</v>
      </c>
      <c r="P53" s="64" t="s">
        <v>3</v>
      </c>
      <c r="Q53" s="64" t="s">
        <v>4</v>
      </c>
      <c r="S53" s="64" t="s">
        <v>7</v>
      </c>
      <c r="T53" s="64" t="s">
        <v>3</v>
      </c>
      <c r="U53" s="64" t="s">
        <v>4</v>
      </c>
      <c r="W53" s="64" t="s">
        <v>7</v>
      </c>
      <c r="X53" s="64" t="s">
        <v>3</v>
      </c>
      <c r="Y53" s="64" t="s">
        <v>4</v>
      </c>
      <c r="AA53" s="64" t="s">
        <v>7</v>
      </c>
      <c r="AB53" s="64" t="s">
        <v>3</v>
      </c>
      <c r="AC53" s="64" t="s">
        <v>4</v>
      </c>
      <c r="AE53" s="64" t="s">
        <v>7</v>
      </c>
      <c r="AF53" s="64" t="s">
        <v>3</v>
      </c>
      <c r="AG53" s="64" t="s">
        <v>4</v>
      </c>
      <c r="AI53" s="75" t="s">
        <v>7</v>
      </c>
      <c r="AJ53" s="75" t="s">
        <v>3</v>
      </c>
      <c r="AK53" s="75" t="s">
        <v>4</v>
      </c>
      <c r="AM53" s="64" t="s">
        <v>7</v>
      </c>
      <c r="AN53" s="64" t="s">
        <v>3</v>
      </c>
      <c r="AO53" s="64" t="s">
        <v>4</v>
      </c>
      <c r="AQ53" s="64" t="s">
        <v>7</v>
      </c>
      <c r="AR53" s="64" t="s">
        <v>3</v>
      </c>
      <c r="AS53" s="64" t="s">
        <v>4</v>
      </c>
      <c r="AU53" s="64" t="s">
        <v>7</v>
      </c>
      <c r="AV53" s="64" t="s">
        <v>3</v>
      </c>
      <c r="AW53" s="64" t="s">
        <v>4</v>
      </c>
      <c r="AY53" s="64" t="s">
        <v>7</v>
      </c>
      <c r="AZ53" s="64" t="s">
        <v>3</v>
      </c>
      <c r="BA53" s="64" t="s">
        <v>4</v>
      </c>
      <c r="BC53" s="64" t="s">
        <v>7</v>
      </c>
      <c r="BD53" s="64" t="s">
        <v>3</v>
      </c>
      <c r="BE53" s="64" t="s">
        <v>4</v>
      </c>
      <c r="BG53" s="64" t="s">
        <v>7</v>
      </c>
      <c r="BH53" s="64" t="s">
        <v>3</v>
      </c>
      <c r="BI53" s="64" t="s">
        <v>4</v>
      </c>
      <c r="BK53" s="75" t="s">
        <v>7</v>
      </c>
      <c r="BL53" s="75" t="s">
        <v>3</v>
      </c>
      <c r="BM53" s="75" t="s">
        <v>4</v>
      </c>
      <c r="BO53" s="64" t="s">
        <v>7</v>
      </c>
      <c r="BP53" s="64" t="s">
        <v>3</v>
      </c>
      <c r="BQ53" s="64" t="s">
        <v>4</v>
      </c>
      <c r="BS53" s="64" t="s">
        <v>7</v>
      </c>
      <c r="BT53" s="64" t="s">
        <v>3</v>
      </c>
      <c r="BU53" s="64" t="s">
        <v>4</v>
      </c>
      <c r="BW53" s="83" t="s">
        <v>7</v>
      </c>
      <c r="BX53" s="83" t="s">
        <v>3</v>
      </c>
      <c r="BY53" s="83" t="s">
        <v>4</v>
      </c>
      <c r="CA53" s="64" t="s">
        <v>7</v>
      </c>
      <c r="CB53" s="64" t="s">
        <v>3</v>
      </c>
      <c r="CC53" s="64" t="s">
        <v>4</v>
      </c>
      <c r="CE53" s="64" t="s">
        <v>7</v>
      </c>
      <c r="CF53" s="64" t="s">
        <v>3</v>
      </c>
      <c r="CG53" s="64" t="s">
        <v>4</v>
      </c>
      <c r="CI53" s="64" t="s">
        <v>7</v>
      </c>
      <c r="CJ53" s="64" t="s">
        <v>3</v>
      </c>
      <c r="CK53" s="64" t="s">
        <v>4</v>
      </c>
      <c r="CM53" s="64" t="s">
        <v>7</v>
      </c>
      <c r="CN53" s="64" t="s">
        <v>3</v>
      </c>
      <c r="CO53" s="64" t="s">
        <v>4</v>
      </c>
      <c r="CQ53" s="64" t="s">
        <v>7</v>
      </c>
      <c r="CR53" s="64" t="s">
        <v>3</v>
      </c>
      <c r="CS53" s="64" t="s">
        <v>4</v>
      </c>
      <c r="CU53" s="64" t="s">
        <v>7</v>
      </c>
      <c r="CV53" s="64" t="s">
        <v>3</v>
      </c>
      <c r="CW53" s="64" t="s">
        <v>4</v>
      </c>
      <c r="CY53" s="64" t="s">
        <v>7</v>
      </c>
      <c r="CZ53" s="64" t="s">
        <v>3</v>
      </c>
      <c r="DA53" s="64" t="s">
        <v>4</v>
      </c>
      <c r="DC53" s="64" t="s">
        <v>7</v>
      </c>
      <c r="DD53" s="64" t="s">
        <v>3</v>
      </c>
      <c r="DE53" s="64" t="s">
        <v>4</v>
      </c>
      <c r="FP53" s="11"/>
      <c r="FQ53" s="11"/>
      <c r="FR53" s="11"/>
    </row>
    <row r="54" spans="1:174" x14ac:dyDescent="0.25">
      <c r="G54" s="150" t="s">
        <v>113</v>
      </c>
      <c r="H54" s="150" t="s">
        <v>111</v>
      </c>
      <c r="I54" s="150" t="s">
        <v>112</v>
      </c>
      <c r="AB54"/>
      <c r="BK54" s="79"/>
      <c r="BL54" s="79"/>
      <c r="BM54" s="79"/>
      <c r="BW54" s="84"/>
      <c r="BX54" s="84"/>
      <c r="BY54" s="84"/>
      <c r="FP54" s="11"/>
      <c r="FQ54" s="11"/>
      <c r="FR54" s="11"/>
    </row>
    <row r="55" spans="1:174" x14ac:dyDescent="0.25">
      <c r="C55" t="s">
        <v>114</v>
      </c>
      <c r="E55" s="3" t="s">
        <v>89</v>
      </c>
      <c r="G55" s="150"/>
      <c r="H55" s="150"/>
      <c r="I55" s="150"/>
      <c r="O55" t="s">
        <v>103</v>
      </c>
      <c r="S55" t="s">
        <v>103</v>
      </c>
      <c r="W55" t="s">
        <v>103</v>
      </c>
      <c r="AA55" t="s">
        <v>103</v>
      </c>
      <c r="AB55"/>
      <c r="AE55" t="s">
        <v>103</v>
      </c>
      <c r="AI55" s="74" t="s">
        <v>166</v>
      </c>
      <c r="AJ55" s="74"/>
      <c r="AK55" s="74"/>
      <c r="AM55" t="s">
        <v>103</v>
      </c>
      <c r="AQ55" t="s">
        <v>103</v>
      </c>
      <c r="AU55" t="s">
        <v>103</v>
      </c>
      <c r="AY55" t="s">
        <v>103</v>
      </c>
      <c r="BC55" t="s">
        <v>103</v>
      </c>
      <c r="BG55" t="s">
        <v>103</v>
      </c>
      <c r="BK55" s="74" t="s">
        <v>166</v>
      </c>
      <c r="BO55" t="s">
        <v>103</v>
      </c>
      <c r="BS55" t="s">
        <v>103</v>
      </c>
      <c r="BW55" s="84" t="s">
        <v>177</v>
      </c>
      <c r="BX55" s="84"/>
      <c r="BY55" s="84"/>
      <c r="CA55" t="s">
        <v>103</v>
      </c>
      <c r="CE55" t="s">
        <v>103</v>
      </c>
      <c r="CI55" t="s">
        <v>103</v>
      </c>
      <c r="CM55" s="94" t="s">
        <v>184</v>
      </c>
      <c r="CN55" s="95"/>
      <c r="CO55" s="95"/>
      <c r="CQ55" t="s">
        <v>103</v>
      </c>
      <c r="CU55" s="94" t="s">
        <v>184</v>
      </c>
      <c r="CV55" s="102"/>
      <c r="CW55" s="102"/>
      <c r="CY55" s="111" t="s">
        <v>197</v>
      </c>
      <c r="CZ55" s="110"/>
      <c r="DA55" s="110"/>
      <c r="DC55" s="111" t="s">
        <v>202</v>
      </c>
      <c r="DD55" s="110"/>
      <c r="DE55" s="110"/>
      <c r="FP55" s="11"/>
      <c r="FQ55" s="11"/>
      <c r="FR55" s="11"/>
    </row>
    <row r="56" spans="1:174" x14ac:dyDescent="0.25">
      <c r="AB56"/>
      <c r="BW56" s="84"/>
      <c r="BX56" s="84"/>
      <c r="BY56" s="84"/>
      <c r="FP56" s="11"/>
      <c r="FQ56" s="11"/>
      <c r="FR56" s="11"/>
    </row>
    <row r="57" spans="1:174" x14ac:dyDescent="0.25">
      <c r="A57" s="2">
        <v>4</v>
      </c>
      <c r="C57">
        <v>1</v>
      </c>
      <c r="E57" s="2">
        <v>4</v>
      </c>
      <c r="G57" s="11">
        <f>AVERAGE(CQ57,CI57,CE57,CA57,BS57,BO57,BG57,BC57,AY57,AU57,AQ57,AM57,AI57,AE57,AA57,W57,S57,O57,IQ6,IM6,II6,IE6,IA6,HW6,HS6,HO6,HK6,HG6,HC6,GY6,GU6,GQ6,GM6,GI6,GE6,GA6,FW6)</f>
        <v>4.5422105405405393</v>
      </c>
      <c r="H57" s="11">
        <f>AVERAGE(CR57,CJ57,CF57,CB57,BT57,BP57,BH57,BD57,AZ57,AV57,AR57,AN57,AJ57,AF57,AB57,X57,T57,P57,IR6,IN6,IJ6,IF6,IB6,HX6,HT6,HP6,HL6,HH6,HD6,GZ6,GV6,GR6,GN6,GJ6,GF6,GB6,FX6)</f>
        <v>6.6078572972972989</v>
      </c>
      <c r="I57" s="11">
        <f>AVERAGE(CS57,CK57,CG57,CC57,BU57,BQ57,BI57,BE57,BA57,AW57,AS57,AO57,AK57,AG57,AC57,Y57,U57,Q57,IS6,IO6,IK6,IG6,IC6,HY6,HU6,HQ6,HM6,HI6,HE6,HA6,GW6,GS6,GO6,GK6,GG6,GC6,FY6)</f>
        <v>50.868275945945939</v>
      </c>
      <c r="O57" s="65">
        <v>4.5311199999999996</v>
      </c>
      <c r="P57" s="65">
        <v>6.3323</v>
      </c>
      <c r="Q57" s="65">
        <v>50.931220000000003</v>
      </c>
      <c r="S57" s="51">
        <v>4.6074999999999999</v>
      </c>
      <c r="T57" s="51">
        <v>6.9083300000000003</v>
      </c>
      <c r="U57" s="51">
        <v>53.720109999999998</v>
      </c>
      <c r="W57" s="65">
        <v>4.5385</v>
      </c>
      <c r="X57" s="65">
        <v>7.0334199999999996</v>
      </c>
      <c r="Y57" s="65">
        <v>52.750430000000001</v>
      </c>
      <c r="AA57" s="65">
        <v>4.2824499999999999</v>
      </c>
      <c r="AB57" s="65">
        <v>6.7664799999999996</v>
      </c>
      <c r="AC57" s="65">
        <v>48.652050000000003</v>
      </c>
      <c r="AE57" s="65">
        <v>4.5976499999999998</v>
      </c>
      <c r="AF57" s="65">
        <v>5.8930100000000003</v>
      </c>
      <c r="AG57" s="65">
        <v>54.981290000000001</v>
      </c>
      <c r="AI57" s="78">
        <v>4.9279999999999999</v>
      </c>
      <c r="AJ57" s="78">
        <v>8.3650000000000002</v>
      </c>
      <c r="AK57" s="78">
        <v>51.44</v>
      </c>
      <c r="AM57" s="65">
        <v>4.4964599999999999</v>
      </c>
      <c r="AN57" s="65">
        <v>7.3715200000000003</v>
      </c>
      <c r="AO57" s="65">
        <v>52.334789999999998</v>
      </c>
      <c r="AQ57" s="65">
        <v>4.35717</v>
      </c>
      <c r="AR57" s="65">
        <v>7.1618000000000004</v>
      </c>
      <c r="AS57" s="65">
        <v>52.499569999999999</v>
      </c>
      <c r="AU57" s="73">
        <v>5.0332600000000003</v>
      </c>
      <c r="AV57" s="73">
        <v>3.5186799999999998</v>
      </c>
      <c r="AW57" s="73">
        <v>54.509079999999997</v>
      </c>
      <c r="AY57" s="70">
        <v>4.72959</v>
      </c>
      <c r="AZ57" s="70">
        <v>6.2856399999999999</v>
      </c>
      <c r="BA57" s="70">
        <v>48.538240000000002</v>
      </c>
      <c r="BC57" s="77">
        <v>4.7662500000000003</v>
      </c>
      <c r="BD57" s="77">
        <v>6.4948899999999998</v>
      </c>
      <c r="BE57" s="77">
        <v>52.923969999999997</v>
      </c>
      <c r="BG57" s="70">
        <v>4.7107799999999997</v>
      </c>
      <c r="BH57" s="70">
        <v>5.7355400000000003</v>
      </c>
      <c r="BI57" s="70">
        <v>53.882159999999999</v>
      </c>
      <c r="BK57" s="80">
        <v>4.7</v>
      </c>
      <c r="BL57" s="80">
        <v>5.7</v>
      </c>
      <c r="BM57" s="80">
        <v>44.4</v>
      </c>
      <c r="BO57" s="93">
        <v>4.2097199999999999</v>
      </c>
      <c r="BP57" s="93">
        <v>6.92225</v>
      </c>
      <c r="BQ57" s="93">
        <v>47.415660000000003</v>
      </c>
      <c r="BS57" s="51">
        <v>4.3075299999999999</v>
      </c>
      <c r="BT57" s="51">
        <v>6.5586200000000003</v>
      </c>
      <c r="BU57" s="51">
        <v>49.083799999999997</v>
      </c>
      <c r="BW57" s="92">
        <v>4.5999999999999996</v>
      </c>
      <c r="BX57" s="92">
        <v>5.8</v>
      </c>
      <c r="BY57" s="92">
        <v>48.7</v>
      </c>
      <c r="CA57" s="51">
        <v>4.5106599999999997</v>
      </c>
      <c r="CB57" s="51">
        <v>6.7820900000000002</v>
      </c>
      <c r="CC57" s="51">
        <v>49.480379999999997</v>
      </c>
      <c r="CE57" s="51">
        <v>4.2052699999999996</v>
      </c>
      <c r="CF57" s="51">
        <v>6.9164899999999996</v>
      </c>
      <c r="CG57" s="51">
        <v>50.538490000000003</v>
      </c>
      <c r="CI57" s="51">
        <v>4.3210699999999997</v>
      </c>
      <c r="CJ57" s="91">
        <v>8.8079999999999998</v>
      </c>
      <c r="CK57" s="51">
        <v>52.613669999999999</v>
      </c>
      <c r="CM57" s="51">
        <v>5.0356399999999999</v>
      </c>
      <c r="CN57" s="51">
        <v>8.2235899999999997</v>
      </c>
      <c r="CO57" s="51">
        <v>58.500349999999997</v>
      </c>
      <c r="CQ57" s="51">
        <v>4.5990599999999997</v>
      </c>
      <c r="CR57" s="51">
        <v>7.1025700000000001</v>
      </c>
      <c r="CS57" s="51">
        <v>51.972430000000003</v>
      </c>
      <c r="CU57" s="51">
        <v>5.2926599999999997</v>
      </c>
      <c r="CV57" s="51">
        <v>5.9156300000000002</v>
      </c>
      <c r="CW57" s="51">
        <v>57.721269999999997</v>
      </c>
      <c r="CY57" s="108">
        <v>5.12</v>
      </c>
      <c r="CZ57" s="108">
        <v>8</v>
      </c>
      <c r="DA57" s="108">
        <v>52.1</v>
      </c>
      <c r="DC57" s="51">
        <v>4.6001690000000002</v>
      </c>
      <c r="DD57" s="51">
        <v>9.1685210000000019</v>
      </c>
      <c r="DE57" s="51">
        <v>56.335769999999997</v>
      </c>
      <c r="FP57" s="11"/>
      <c r="FQ57" s="11"/>
      <c r="FR57" s="11"/>
    </row>
    <row r="58" spans="1:174" x14ac:dyDescent="0.25">
      <c r="A58" s="2">
        <v>7</v>
      </c>
      <c r="C58">
        <v>2</v>
      </c>
      <c r="E58" s="2">
        <v>7</v>
      </c>
      <c r="G58" s="11">
        <f t="shared" ref="G58:G81" si="1">AVERAGE(CQ58,CI58,CE58,CA58,BS58,BO58,BG58,BC58,AY58,AU58,AQ58,AM58,AI58,AE58,AA58,W58,S58,O58,IQ7,IM7,II7,IE7,IA7,HW7,HS7,HO7,HK7,HG7,HC7,GY7,GU7,GQ7,GM7,GI7,GE7,GA7,FW7)</f>
        <v>3.6017343243243238</v>
      </c>
      <c r="H58" s="11">
        <f t="shared" ref="H58:I58" si="2">AVERAGE(CR58,CJ58,CF58,CB58,BT58,BP58,BH58,BD58,AZ58,AV58,AR58,AN58,AJ58,AF58,AB58,X58,T58,P58,IR7,IN7,IJ7,IF7,IB7,HX7,HT7,HP7,HL7,HH7,HD7,GZ7,GV7,GR7,GN7,GJ7,GF7,GB7,FX7)</f>
        <v>3.1693013513513506</v>
      </c>
      <c r="I58" s="11">
        <f t="shared" si="2"/>
        <v>18.763182972972974</v>
      </c>
      <c r="O58" s="65">
        <v>3.6406700000000001</v>
      </c>
      <c r="P58" s="65">
        <v>3.2722899999999999</v>
      </c>
      <c r="Q58" s="65">
        <v>19.323530000000002</v>
      </c>
      <c r="S58" s="51">
        <v>3.7463500000000001</v>
      </c>
      <c r="T58" s="51">
        <v>3.66269</v>
      </c>
      <c r="U58" s="51">
        <v>19.06099</v>
      </c>
      <c r="W58" s="65">
        <v>3.4368400000000001</v>
      </c>
      <c r="X58" s="65">
        <v>4.0268499999999996</v>
      </c>
      <c r="Y58" s="65">
        <v>19.820139999999999</v>
      </c>
      <c r="AA58" s="65">
        <v>3.4770500000000002</v>
      </c>
      <c r="AB58" s="65">
        <v>2.4485600000000001</v>
      </c>
      <c r="AC58" s="65">
        <v>18.92557</v>
      </c>
      <c r="AE58" s="65">
        <v>3.7946599999999999</v>
      </c>
      <c r="AF58" s="65">
        <v>2.62269</v>
      </c>
      <c r="AG58" s="65">
        <v>19.677320000000002</v>
      </c>
      <c r="AI58" s="78">
        <v>3.7349999999999999</v>
      </c>
      <c r="AJ58" s="78">
        <v>3.9940000000000002</v>
      </c>
      <c r="AK58" s="78">
        <v>21.12</v>
      </c>
      <c r="AM58" s="65">
        <v>3.7653599999999998</v>
      </c>
      <c r="AN58" s="65">
        <v>2.66771</v>
      </c>
      <c r="AO58" s="65">
        <v>18.9559</v>
      </c>
      <c r="AQ58" s="65">
        <v>3.6431300000000002</v>
      </c>
      <c r="AR58" s="65">
        <v>2.5875900000000001</v>
      </c>
      <c r="AS58" s="65">
        <v>18.557960000000001</v>
      </c>
      <c r="AU58" s="73">
        <v>3.5977800000000002</v>
      </c>
      <c r="AV58" s="73">
        <v>3.1238700000000001</v>
      </c>
      <c r="AW58" s="73">
        <v>17.28998</v>
      </c>
      <c r="AY58" s="70">
        <v>3.71218</v>
      </c>
      <c r="AZ58" s="70">
        <v>3.8519399999999999</v>
      </c>
      <c r="BA58" s="70">
        <v>20.799900000000001</v>
      </c>
      <c r="BC58" s="77">
        <v>3.69076</v>
      </c>
      <c r="BD58" s="77">
        <v>2.9546399999999999</v>
      </c>
      <c r="BE58" s="77">
        <v>19.856850000000001</v>
      </c>
      <c r="BG58" s="70">
        <v>3.4794299999999998</v>
      </c>
      <c r="BH58" s="70">
        <v>2.56603</v>
      </c>
      <c r="BI58" s="70">
        <v>19.67249</v>
      </c>
      <c r="BK58" s="80">
        <v>3.8</v>
      </c>
      <c r="BL58" s="80">
        <v>3.5</v>
      </c>
      <c r="BM58" s="80">
        <v>14.5</v>
      </c>
      <c r="BO58" s="93">
        <v>3.27189</v>
      </c>
      <c r="BP58" s="93">
        <v>3.8923899999999998</v>
      </c>
      <c r="BQ58" s="93">
        <v>16.537299999999998</v>
      </c>
      <c r="BS58" s="51">
        <v>3.2987000000000002</v>
      </c>
      <c r="BT58" s="51">
        <v>2.92788</v>
      </c>
      <c r="BU58" s="51">
        <v>18.584980000000002</v>
      </c>
      <c r="BW58" s="92">
        <v>3.5</v>
      </c>
      <c r="BX58" s="92">
        <v>2.7</v>
      </c>
      <c r="BY58" s="92">
        <v>19.100000000000001</v>
      </c>
      <c r="CA58" s="51">
        <v>3.71699</v>
      </c>
      <c r="CB58" s="51">
        <v>2.84755</v>
      </c>
      <c r="CC58" s="51">
        <v>19.012720000000002</v>
      </c>
      <c r="CE58" s="51">
        <v>3.29419</v>
      </c>
      <c r="CF58" s="51">
        <v>4.0940300000000001</v>
      </c>
      <c r="CG58" s="51">
        <v>16.09759</v>
      </c>
      <c r="CI58" s="51">
        <v>3.7581799999999999</v>
      </c>
      <c r="CJ58" s="51">
        <v>3.1972900000000002</v>
      </c>
      <c r="CK58" s="51">
        <v>18.814979999999998</v>
      </c>
      <c r="CM58" s="51">
        <v>4.3391299999999999</v>
      </c>
      <c r="CN58" s="51">
        <v>2.47879</v>
      </c>
      <c r="CO58" s="51">
        <v>21.804189999999998</v>
      </c>
      <c r="CQ58" s="51">
        <v>3.8193000000000001</v>
      </c>
      <c r="CR58" s="51">
        <v>2.23753</v>
      </c>
      <c r="CS58" s="51">
        <v>22.136369999999999</v>
      </c>
      <c r="CU58" s="51">
        <v>4.3311799999999998</v>
      </c>
      <c r="CV58" s="51">
        <v>1.2021299999999999</v>
      </c>
      <c r="CW58" s="51">
        <v>25.243580000000001</v>
      </c>
      <c r="CY58" s="108">
        <v>4.29</v>
      </c>
      <c r="CZ58" s="108">
        <v>3.7</v>
      </c>
      <c r="DA58" s="108">
        <v>19</v>
      </c>
      <c r="DC58" s="51">
        <v>4.0661230000000002</v>
      </c>
      <c r="DD58" s="51">
        <v>2.3981210000000006</v>
      </c>
      <c r="DE58" s="51">
        <v>19.419340000000002</v>
      </c>
      <c r="FP58" s="11"/>
      <c r="FQ58" s="11"/>
      <c r="FR58" s="11"/>
    </row>
    <row r="59" spans="1:174" x14ac:dyDescent="0.25">
      <c r="A59" s="2">
        <v>10</v>
      </c>
      <c r="C59">
        <v>3</v>
      </c>
      <c r="E59" s="2">
        <v>10</v>
      </c>
      <c r="G59" s="11">
        <f t="shared" si="1"/>
        <v>3.4532800000000012</v>
      </c>
      <c r="H59" s="11">
        <f t="shared" ref="H59:I59" si="3">AVERAGE(CR59,CJ59,CF59,CB59,BT59,BP59,BH59,BD59,AZ59,AV59,AR59,AN59,AJ59,AF59,AB59,X59,T59,P59,IR8,IN8,IJ8,IF8,IB8,HX8,HT8,HP8,HL8,HH8,HD8,GZ8,GV8,GR8,GN8,GJ8,GF8,GB8,FX8)</f>
        <v>4.1006864864864863</v>
      </c>
      <c r="I59" s="11">
        <f t="shared" si="3"/>
        <v>28.263753513513503</v>
      </c>
      <c r="O59" s="65">
        <v>3.4685299999999999</v>
      </c>
      <c r="P59" s="65">
        <v>3.35602</v>
      </c>
      <c r="Q59" s="65">
        <v>29.697500000000002</v>
      </c>
      <c r="S59" s="51">
        <v>3.5546899999999999</v>
      </c>
      <c r="T59" s="51">
        <v>4.0380900000000004</v>
      </c>
      <c r="U59" s="51">
        <v>31.416370000000001</v>
      </c>
      <c r="W59" s="65">
        <v>3.6214400000000002</v>
      </c>
      <c r="X59" s="65">
        <v>4.1447900000000004</v>
      </c>
      <c r="Y59" s="65">
        <v>27.786290000000001</v>
      </c>
      <c r="AA59" s="65">
        <v>3.4563799999999998</v>
      </c>
      <c r="AB59" s="65">
        <v>3.9226200000000002</v>
      </c>
      <c r="AC59" s="65">
        <v>27.387419999999999</v>
      </c>
      <c r="AE59" s="65">
        <v>3.50726</v>
      </c>
      <c r="AF59" s="65">
        <v>4.6041999999999996</v>
      </c>
      <c r="AG59" s="65">
        <v>27.522970000000001</v>
      </c>
      <c r="AI59" s="78">
        <v>3.7309999999999999</v>
      </c>
      <c r="AJ59" s="78">
        <v>3.673</v>
      </c>
      <c r="AK59" s="78">
        <v>28.84</v>
      </c>
      <c r="AM59" s="65">
        <v>3.5862799999999999</v>
      </c>
      <c r="AN59" s="65">
        <v>3.3060399999999999</v>
      </c>
      <c r="AO59" s="65">
        <v>29.091819999999998</v>
      </c>
      <c r="AQ59" s="65">
        <v>3.6761400000000002</v>
      </c>
      <c r="AR59" s="65">
        <v>3.1049500000000001</v>
      </c>
      <c r="AS59" s="65">
        <v>30.197209999999998</v>
      </c>
      <c r="AU59" s="73">
        <v>3.3939900000000001</v>
      </c>
      <c r="AV59" s="73">
        <v>4.0406700000000004</v>
      </c>
      <c r="AW59" s="73">
        <v>30.421790000000001</v>
      </c>
      <c r="AY59" s="70">
        <v>3.5154800000000002</v>
      </c>
      <c r="AZ59" s="70">
        <v>3.8683700000000001</v>
      </c>
      <c r="BA59" s="70">
        <v>28.27158</v>
      </c>
      <c r="BC59" s="77">
        <v>3.5381100000000001</v>
      </c>
      <c r="BD59" s="77">
        <v>3.6151900000000001</v>
      </c>
      <c r="BE59" s="77">
        <v>27.215229999999998</v>
      </c>
      <c r="BG59" s="70">
        <v>3.3418299999999999</v>
      </c>
      <c r="BH59" s="70">
        <v>4.3706899999999997</v>
      </c>
      <c r="BI59" s="70">
        <v>28.031860000000002</v>
      </c>
      <c r="BK59" s="80">
        <v>3.9</v>
      </c>
      <c r="BL59" s="80">
        <v>1.2</v>
      </c>
      <c r="BM59" s="80">
        <v>29</v>
      </c>
      <c r="BO59" s="93">
        <v>3.0555599999999998</v>
      </c>
      <c r="BP59" s="93">
        <v>3.2640500000000001</v>
      </c>
      <c r="BQ59" s="93">
        <v>26.898879999999998</v>
      </c>
      <c r="BS59" s="51">
        <v>3.1375000000000002</v>
      </c>
      <c r="BT59" s="51">
        <v>3.6655500000000001</v>
      </c>
      <c r="BU59" s="51">
        <v>25.217469999999999</v>
      </c>
      <c r="BW59" s="92">
        <v>3.4</v>
      </c>
      <c r="BX59" s="92">
        <v>3.5</v>
      </c>
      <c r="BY59" s="92">
        <v>26.9</v>
      </c>
      <c r="CA59" s="51">
        <v>3.2342200000000001</v>
      </c>
      <c r="CB59" s="51">
        <v>4.3838400000000002</v>
      </c>
      <c r="CC59" s="51">
        <v>27.89809</v>
      </c>
      <c r="CE59" s="51">
        <v>3.16832</v>
      </c>
      <c r="CF59" s="51">
        <v>3.93093</v>
      </c>
      <c r="CG59" s="51">
        <v>26.811499999999999</v>
      </c>
      <c r="CI59" s="51">
        <v>3.5146899999999999</v>
      </c>
      <c r="CJ59" s="51">
        <v>4.7650800000000002</v>
      </c>
      <c r="CK59" s="51">
        <v>26.212710000000001</v>
      </c>
      <c r="CM59" s="51">
        <v>4.0625999999999998</v>
      </c>
      <c r="CN59" s="51">
        <v>4.2993399999999999</v>
      </c>
      <c r="CO59" s="51">
        <v>29.459</v>
      </c>
      <c r="CQ59" s="51">
        <v>3.5293299999999999</v>
      </c>
      <c r="CR59" s="51">
        <v>3.8138200000000002</v>
      </c>
      <c r="CS59" s="51">
        <v>28.348369999999999</v>
      </c>
      <c r="CU59" s="51">
        <v>4.02644</v>
      </c>
      <c r="CV59" s="51">
        <v>2.64107</v>
      </c>
      <c r="CW59" s="51">
        <v>32.059379999999997</v>
      </c>
      <c r="CY59" s="108">
        <v>4.13</v>
      </c>
      <c r="CZ59" s="108">
        <v>5.3</v>
      </c>
      <c r="DA59" s="108">
        <v>28.8</v>
      </c>
      <c r="DC59" s="51">
        <v>3.6888380000000001</v>
      </c>
      <c r="DD59" s="51">
        <v>4.2338759999999995</v>
      </c>
      <c r="DE59" s="51">
        <v>26.791410000000003</v>
      </c>
      <c r="FP59" s="11"/>
      <c r="FQ59" s="11"/>
      <c r="FR59" s="11"/>
    </row>
    <row r="60" spans="1:174" x14ac:dyDescent="0.25">
      <c r="A60" s="2">
        <v>14</v>
      </c>
      <c r="C60">
        <v>4</v>
      </c>
      <c r="E60" s="2">
        <v>14</v>
      </c>
      <c r="G60" s="11">
        <f t="shared" si="1"/>
        <v>2.962703783783784</v>
      </c>
      <c r="H60" s="11">
        <f t="shared" ref="H60:I60" si="4">AVERAGE(CR60,CJ60,CF60,CB60,BT60,BP60,BH60,BD60,AZ60,AV60,AR60,AN60,AJ60,AF60,AB60,X60,T60,P60,IR9,IN9,IJ9,IF9,IB9,HX9,HT9,HP9,HL9,HH9,HD9,GZ9,GV9,GR9,GN9,GJ9,GF9,GB9,FX9)</f>
        <v>3.5770148648648648</v>
      </c>
      <c r="I60" s="11">
        <f t="shared" si="4"/>
        <v>29.950788918918914</v>
      </c>
      <c r="O60" s="65">
        <v>3.0512899999999998</v>
      </c>
      <c r="P60" s="65">
        <v>3.3913199999999999</v>
      </c>
      <c r="Q60" s="65">
        <v>29.84308</v>
      </c>
      <c r="S60" s="51">
        <v>3.2310500000000002</v>
      </c>
      <c r="T60" s="51">
        <v>2.8983500000000002</v>
      </c>
      <c r="U60" s="51">
        <v>30.560120000000001</v>
      </c>
      <c r="W60" s="65">
        <v>3.1627000000000001</v>
      </c>
      <c r="X60" s="65">
        <v>3.74187</v>
      </c>
      <c r="Y60" s="65">
        <v>29.28931</v>
      </c>
      <c r="AA60" s="65">
        <v>2.8244400000000001</v>
      </c>
      <c r="AB60" s="65">
        <v>3.1441300000000001</v>
      </c>
      <c r="AC60" s="65">
        <v>28.21782</v>
      </c>
      <c r="AE60" s="65">
        <v>2.94272</v>
      </c>
      <c r="AF60" s="65">
        <v>3.4656500000000001</v>
      </c>
      <c r="AG60" s="65">
        <v>31.33267</v>
      </c>
      <c r="AI60" s="78">
        <v>3.085</v>
      </c>
      <c r="AJ60" s="78">
        <v>5.8250000000000002</v>
      </c>
      <c r="AK60" s="78">
        <v>31.17</v>
      </c>
      <c r="AM60" s="65">
        <v>3.1597400000000002</v>
      </c>
      <c r="AN60" s="65">
        <v>3.5968300000000002</v>
      </c>
      <c r="AO60" s="65">
        <v>29.37406</v>
      </c>
      <c r="AQ60" s="65">
        <v>3.15239</v>
      </c>
      <c r="AR60" s="65">
        <v>3.3974000000000002</v>
      </c>
      <c r="AS60" s="65">
        <v>33.037950000000002</v>
      </c>
      <c r="AU60" s="73">
        <v>3.10425</v>
      </c>
      <c r="AV60" s="73">
        <v>2.9251800000000001</v>
      </c>
      <c r="AW60" s="73">
        <v>31.286259999999999</v>
      </c>
      <c r="AY60" s="70">
        <v>3.0030299999999999</v>
      </c>
      <c r="AZ60" s="70">
        <v>3.8781699999999999</v>
      </c>
      <c r="BA60" s="70">
        <v>32.779629999999997</v>
      </c>
      <c r="BC60" s="77">
        <v>2.8587500000000001</v>
      </c>
      <c r="BD60" s="77">
        <v>4.4192999999999998</v>
      </c>
      <c r="BE60" s="77">
        <v>30.868120000000001</v>
      </c>
      <c r="BG60" s="70">
        <v>3.1062099999999999</v>
      </c>
      <c r="BH60" s="70">
        <v>3.45994</v>
      </c>
      <c r="BI60" s="70">
        <v>30.97663</v>
      </c>
      <c r="BK60" s="80">
        <v>3.1</v>
      </c>
      <c r="BL60" s="80">
        <v>3.1</v>
      </c>
      <c r="BM60" s="80">
        <v>28</v>
      </c>
      <c r="BO60" s="93">
        <v>2.5889500000000001</v>
      </c>
      <c r="BP60" s="93">
        <v>3.68703</v>
      </c>
      <c r="BQ60" s="93">
        <v>25.962820000000001</v>
      </c>
      <c r="BS60" s="51">
        <v>2.72159</v>
      </c>
      <c r="BT60" s="51">
        <v>3.4567800000000002</v>
      </c>
      <c r="BU60" s="51">
        <v>29.046379999999999</v>
      </c>
      <c r="BW60" s="92">
        <v>2.8</v>
      </c>
      <c r="BX60" s="92">
        <v>2.2999999999999998</v>
      </c>
      <c r="BY60" s="92">
        <v>28.3</v>
      </c>
      <c r="CA60" s="51">
        <v>2.8803399999999999</v>
      </c>
      <c r="CB60" s="51">
        <v>3.4504899999999998</v>
      </c>
      <c r="CC60" s="51">
        <v>29.135819999999999</v>
      </c>
      <c r="CE60" s="51">
        <v>2.6079300000000001</v>
      </c>
      <c r="CF60" s="51">
        <v>4.1066900000000004</v>
      </c>
      <c r="CG60" s="51">
        <v>26.896619999999999</v>
      </c>
      <c r="CI60" s="51">
        <v>3.1002900000000002</v>
      </c>
      <c r="CJ60" s="51">
        <v>3.6846000000000001</v>
      </c>
      <c r="CK60" s="51">
        <v>30.357009999999999</v>
      </c>
      <c r="CM60" s="51">
        <v>3.5924399999999999</v>
      </c>
      <c r="CN60" s="51">
        <v>3.2681800000000001</v>
      </c>
      <c r="CO60" s="51">
        <v>33.716790000000003</v>
      </c>
      <c r="CQ60" s="51">
        <v>2.7938700000000001</v>
      </c>
      <c r="CR60" s="51">
        <v>4.0483200000000004</v>
      </c>
      <c r="CS60" s="51">
        <v>32.534579999999998</v>
      </c>
      <c r="CU60" s="51">
        <v>3.1738900000000001</v>
      </c>
      <c r="CV60" s="51">
        <v>3.1718999999999999</v>
      </c>
      <c r="CW60" s="51">
        <v>36.255870000000002</v>
      </c>
      <c r="CY60" s="108">
        <v>3.25</v>
      </c>
      <c r="CZ60" s="108">
        <v>3.8</v>
      </c>
      <c r="DA60" s="108">
        <v>31.4</v>
      </c>
      <c r="DC60" s="51">
        <v>3.0409130000000002</v>
      </c>
      <c r="DD60" s="51">
        <v>3.6142090000000007</v>
      </c>
      <c r="DE60" s="51">
        <v>29.416340000000002</v>
      </c>
      <c r="FP60" s="11"/>
      <c r="FQ60" s="11"/>
      <c r="FR60" s="11"/>
    </row>
    <row r="61" spans="1:174" x14ac:dyDescent="0.25">
      <c r="A61" s="2">
        <v>17</v>
      </c>
      <c r="C61">
        <v>5</v>
      </c>
      <c r="E61" s="2">
        <v>17</v>
      </c>
      <c r="G61" s="11">
        <f t="shared" si="1"/>
        <v>2.9743456756756745</v>
      </c>
      <c r="H61" s="11">
        <f t="shared" ref="H61:I61" si="5">AVERAGE(CR61,CJ61,CF61,CB61,BT61,BP61,BH61,BD61,AZ61,AV61,AR61,AN61,AJ61,AF61,AB61,X61,T61,P61,IR10,IN10,IJ10,IF10,IB10,HX10,HT10,HP10,HL10,HH10,HD10,GZ10,GV10,GR10,GN10,GJ10,GF10,GB10,FX10)</f>
        <v>3.8653594594594596</v>
      </c>
      <c r="I61" s="11">
        <f t="shared" si="5"/>
        <v>34.766341621621621</v>
      </c>
      <c r="O61" s="65">
        <v>3.1679900000000001</v>
      </c>
      <c r="P61" s="65">
        <v>3.5720399999999999</v>
      </c>
      <c r="Q61" s="65">
        <v>35.533279999999998</v>
      </c>
      <c r="S61" s="51">
        <v>3.2025100000000002</v>
      </c>
      <c r="T61" s="51">
        <v>4.8030999999999997</v>
      </c>
      <c r="U61" s="51">
        <v>35.096209999999999</v>
      </c>
      <c r="W61" s="65">
        <v>3.0736500000000002</v>
      </c>
      <c r="X61" s="65">
        <v>3.33473</v>
      </c>
      <c r="Y61" s="65">
        <v>34.489579999999997</v>
      </c>
      <c r="AA61" s="65">
        <v>2.7526000000000002</v>
      </c>
      <c r="AB61" s="65">
        <v>4.5306699999999998</v>
      </c>
      <c r="AC61" s="65">
        <v>31.048860000000001</v>
      </c>
      <c r="AE61" s="65">
        <v>2.88158</v>
      </c>
      <c r="AF61" s="65">
        <v>3.09544</v>
      </c>
      <c r="AG61" s="65">
        <v>37.193280000000001</v>
      </c>
      <c r="AI61" s="78">
        <v>3.258</v>
      </c>
      <c r="AJ61" s="78">
        <v>5.2859999999999996</v>
      </c>
      <c r="AK61" s="78">
        <v>36.74</v>
      </c>
      <c r="AM61" s="65">
        <v>3.13747</v>
      </c>
      <c r="AN61" s="65">
        <v>3.76458</v>
      </c>
      <c r="AO61" s="65">
        <v>35.4649</v>
      </c>
      <c r="AQ61" s="65">
        <v>3.0165000000000002</v>
      </c>
      <c r="AR61" s="65">
        <v>3.91865</v>
      </c>
      <c r="AS61" s="65">
        <v>34.377600000000001</v>
      </c>
      <c r="AU61" s="73">
        <v>3.2319399999999998</v>
      </c>
      <c r="AV61" s="73">
        <v>2.8174999999999999</v>
      </c>
      <c r="AW61" s="73">
        <v>33.13438</v>
      </c>
      <c r="AY61" s="70">
        <v>3.29935</v>
      </c>
      <c r="AZ61" s="70">
        <v>3.9699900000000001</v>
      </c>
      <c r="BA61" s="70">
        <v>34.75311</v>
      </c>
      <c r="BC61" s="77">
        <v>3.0815100000000002</v>
      </c>
      <c r="BD61" s="77">
        <v>4.5253800000000002</v>
      </c>
      <c r="BE61" s="77">
        <v>37.322679999999998</v>
      </c>
      <c r="BG61" s="70">
        <v>3.0266099999999998</v>
      </c>
      <c r="BH61" s="70">
        <v>3.8708399999999998</v>
      </c>
      <c r="BI61" s="70">
        <v>33.33079</v>
      </c>
      <c r="BK61" s="80">
        <v>3.1</v>
      </c>
      <c r="BL61" s="80">
        <v>3.3</v>
      </c>
      <c r="BM61" s="80">
        <v>33.9</v>
      </c>
      <c r="BO61" s="93">
        <v>2.7110099999999999</v>
      </c>
      <c r="BP61" s="93">
        <v>3.1764800000000002</v>
      </c>
      <c r="BQ61" s="93">
        <v>32.102919999999997</v>
      </c>
      <c r="BS61" s="51">
        <v>2.7968299999999999</v>
      </c>
      <c r="BT61" s="51">
        <v>2.8872200000000001</v>
      </c>
      <c r="BU61" s="51">
        <v>37.296370000000003</v>
      </c>
      <c r="BW61" s="92">
        <v>2.9</v>
      </c>
      <c r="BX61" s="92">
        <v>3.5</v>
      </c>
      <c r="BY61" s="90">
        <v>33.1</v>
      </c>
      <c r="CA61" s="51">
        <v>2.8188300000000002</v>
      </c>
      <c r="CB61" s="51">
        <v>2.8048799999999998</v>
      </c>
      <c r="CC61" s="51">
        <v>37.517740000000003</v>
      </c>
      <c r="CE61" s="51">
        <v>2.78735</v>
      </c>
      <c r="CF61" s="51">
        <v>2.7242199999999999</v>
      </c>
      <c r="CG61" s="51">
        <v>35.242170000000002</v>
      </c>
      <c r="CI61" s="51">
        <v>2.9079799999999998</v>
      </c>
      <c r="CJ61" s="51">
        <v>3.7757900000000002</v>
      </c>
      <c r="CK61" s="51">
        <v>36.386519999999997</v>
      </c>
      <c r="CM61" s="51">
        <v>3.3795600000000001</v>
      </c>
      <c r="CN61" s="51">
        <v>3.3353700000000002</v>
      </c>
      <c r="CO61" s="51">
        <v>40.420369999999998</v>
      </c>
      <c r="CQ61" s="51">
        <v>2.97723</v>
      </c>
      <c r="CR61" s="51">
        <v>4.2562600000000002</v>
      </c>
      <c r="CS61" s="51">
        <v>34.778060000000004</v>
      </c>
      <c r="CU61" s="51">
        <v>3.4113699999999998</v>
      </c>
      <c r="CV61" s="51">
        <v>3.0354199999999998</v>
      </c>
      <c r="CW61" s="51">
        <v>39.043170000000003</v>
      </c>
      <c r="CY61" s="108">
        <v>3.36</v>
      </c>
      <c r="CZ61" s="108">
        <v>7.3</v>
      </c>
      <c r="DA61" s="108">
        <v>28.8</v>
      </c>
      <c r="DC61" s="51">
        <v>2.9447920000000001</v>
      </c>
      <c r="DD61" s="51">
        <v>3.689476</v>
      </c>
      <c r="DE61" s="51">
        <v>35.387119999999996</v>
      </c>
      <c r="FP61" s="11"/>
      <c r="FQ61" s="11"/>
      <c r="FR61" s="11"/>
    </row>
    <row r="62" spans="1:174" x14ac:dyDescent="0.25">
      <c r="A62" s="2">
        <v>20</v>
      </c>
      <c r="C62">
        <v>6</v>
      </c>
      <c r="E62" s="2">
        <v>20</v>
      </c>
      <c r="G62" s="11">
        <f t="shared" si="1"/>
        <v>3.4474297297297287</v>
      </c>
      <c r="H62" s="11">
        <f t="shared" ref="H62:I62" si="6">AVERAGE(CR62,CJ62,CF62,CB62,BT62,BP62,BH62,BD62,AZ62,AV62,AR62,AN62,AJ62,AF62,AB62,X62,T62,P62,IR11,IN11,IJ11,IF11,IB11,HX11,HT11,HP11,HL11,HH11,HD11,GZ11,GV11,GR11,GN11,GJ11,GF11,GB11,FX11)</f>
        <v>4.4290332432432438</v>
      </c>
      <c r="I62" s="11">
        <f t="shared" si="6"/>
        <v>35.562884054054059</v>
      </c>
      <c r="O62" s="65">
        <v>3.5724800000000001</v>
      </c>
      <c r="P62" s="65">
        <v>4.2686200000000003</v>
      </c>
      <c r="Q62" s="65">
        <v>35.452190000000002</v>
      </c>
      <c r="S62" s="51">
        <v>3.76071</v>
      </c>
      <c r="T62" s="51">
        <v>4.7968400000000004</v>
      </c>
      <c r="U62" s="51">
        <v>35.381039999999999</v>
      </c>
      <c r="W62" s="65">
        <v>3.5882999999999998</v>
      </c>
      <c r="X62" s="65">
        <v>1.9063099999999999</v>
      </c>
      <c r="Y62" s="65">
        <v>38.187750000000001</v>
      </c>
      <c r="AA62" s="65">
        <v>3.4810599999999998</v>
      </c>
      <c r="AB62" s="65">
        <v>4.6868600000000002</v>
      </c>
      <c r="AC62" s="65">
        <v>33.981940000000002</v>
      </c>
      <c r="AE62" s="65">
        <v>3.4761899999999999</v>
      </c>
      <c r="AF62" s="65">
        <v>3.6182500000000002</v>
      </c>
      <c r="AG62" s="65">
        <v>36.39123</v>
      </c>
      <c r="AI62" s="78">
        <v>3.532</v>
      </c>
      <c r="AJ62" s="78">
        <v>6.399</v>
      </c>
      <c r="AK62" s="78">
        <v>35.119999999999997</v>
      </c>
      <c r="AM62" s="65">
        <v>3.49716</v>
      </c>
      <c r="AN62" s="65">
        <v>4.2036899999999999</v>
      </c>
      <c r="AO62" s="65">
        <v>38.131529999999998</v>
      </c>
      <c r="AQ62" s="65">
        <v>3.44293</v>
      </c>
      <c r="AR62" s="65">
        <v>4.2578899999999997</v>
      </c>
      <c r="AS62" s="65">
        <v>38.903080000000003</v>
      </c>
      <c r="AU62" s="73">
        <v>3.68628</v>
      </c>
      <c r="AV62" s="73">
        <v>2.95689</v>
      </c>
      <c r="AW62" s="73">
        <v>38.49212</v>
      </c>
      <c r="AY62" s="70">
        <v>3.71122</v>
      </c>
      <c r="AZ62" s="70">
        <v>4.7060000000000004</v>
      </c>
      <c r="BA62" s="70">
        <v>35.029739999999997</v>
      </c>
      <c r="BC62" s="77">
        <v>3.4419599999999999</v>
      </c>
      <c r="BD62" s="77">
        <v>5.3082599999999998</v>
      </c>
      <c r="BE62" s="77">
        <v>38.507680000000001</v>
      </c>
      <c r="BG62" s="70">
        <v>3.4902700000000002</v>
      </c>
      <c r="BH62" s="70">
        <v>3.2416999999999998</v>
      </c>
      <c r="BI62" s="70">
        <v>36.48695</v>
      </c>
      <c r="BK62" s="80">
        <v>3.5</v>
      </c>
      <c r="BL62" s="80">
        <v>4.3</v>
      </c>
      <c r="BM62" s="80">
        <v>33.299999999999997</v>
      </c>
      <c r="BO62" s="93">
        <v>3.4364599999999998</v>
      </c>
      <c r="BP62" s="93">
        <v>2.66798</v>
      </c>
      <c r="BQ62" s="93">
        <v>33.525590000000001</v>
      </c>
      <c r="BS62" s="51">
        <v>3.14913</v>
      </c>
      <c r="BT62" s="51">
        <v>4.1205100000000003</v>
      </c>
      <c r="BU62" s="51">
        <v>34.849229999999999</v>
      </c>
      <c r="BW62" s="92">
        <v>3.2</v>
      </c>
      <c r="BX62" s="92">
        <v>3.5</v>
      </c>
      <c r="BY62" s="92">
        <v>34.9</v>
      </c>
      <c r="CA62" s="51">
        <v>3.2597700000000001</v>
      </c>
      <c r="CB62" s="51">
        <v>4.0670299999999999</v>
      </c>
      <c r="CC62" s="51">
        <v>35.50705</v>
      </c>
      <c r="CE62" s="51">
        <v>3.2900200000000002</v>
      </c>
      <c r="CF62" s="51">
        <v>4.4943600000000004</v>
      </c>
      <c r="CG62" s="51">
        <v>34.576799999999999</v>
      </c>
      <c r="CI62" s="51">
        <v>3.43757</v>
      </c>
      <c r="CJ62" s="51">
        <v>5.3160999999999996</v>
      </c>
      <c r="CK62" s="51">
        <v>37.118119999999998</v>
      </c>
      <c r="CM62" s="51">
        <v>4.0094900000000004</v>
      </c>
      <c r="CN62" s="51">
        <v>4.6532799999999996</v>
      </c>
      <c r="CO62" s="51">
        <v>41.339820000000003</v>
      </c>
      <c r="CQ62" s="51">
        <v>3.6432899999999999</v>
      </c>
      <c r="CR62" s="51">
        <v>5.5439999999999996</v>
      </c>
      <c r="CS62" s="51">
        <v>34.226909999999997</v>
      </c>
      <c r="CU62" s="51">
        <v>4.1738799999999996</v>
      </c>
      <c r="CV62" s="51">
        <v>4.3887400000000003</v>
      </c>
      <c r="CW62" s="51">
        <v>38.275799999999997</v>
      </c>
      <c r="CY62" s="108">
        <v>3.99</v>
      </c>
      <c r="CZ62" s="108">
        <v>5.7</v>
      </c>
      <c r="DA62" s="108">
        <v>36.9</v>
      </c>
      <c r="DC62" s="51">
        <v>3.465754</v>
      </c>
      <c r="DD62" s="51">
        <v>4.6694560000000012</v>
      </c>
      <c r="DE62" s="51">
        <v>37.596869999999996</v>
      </c>
      <c r="FP62" s="11"/>
      <c r="FQ62" s="11"/>
      <c r="FR62" s="11"/>
    </row>
    <row r="63" spans="1:174" x14ac:dyDescent="0.25">
      <c r="A63" s="2">
        <v>23</v>
      </c>
      <c r="C63">
        <v>7</v>
      </c>
      <c r="E63" s="2">
        <v>23</v>
      </c>
      <c r="G63" s="11">
        <f t="shared" si="1"/>
        <v>3.0493156756756763</v>
      </c>
      <c r="H63" s="11">
        <f t="shared" ref="H63:I63" si="7">AVERAGE(CR63,CJ63,CF63,CB63,BT63,BP63,BH63,BD63,AZ63,AV63,AR63,AN63,AJ63,AF63,AB63,X63,T63,P63,IR12,IN12,IJ12,IF12,IB12,HX12,HT12,HP12,HL12,HH12,HD12,GZ12,GV12,GR12,GN12,GJ12,GF12,GB12,FX12)</f>
        <v>5.413756486486486</v>
      </c>
      <c r="I63" s="11">
        <f t="shared" si="7"/>
        <v>49.719072432432412</v>
      </c>
      <c r="O63" s="65">
        <v>3.0458799999999999</v>
      </c>
      <c r="P63" s="65">
        <v>5.5231399999999997</v>
      </c>
      <c r="Q63" s="65">
        <v>49.636850000000003</v>
      </c>
      <c r="S63" s="51">
        <v>3.05044</v>
      </c>
      <c r="T63" s="51">
        <v>6.37737</v>
      </c>
      <c r="U63" s="51">
        <v>50.796599999999998</v>
      </c>
      <c r="W63" s="65">
        <v>3.4703400000000002</v>
      </c>
      <c r="X63" s="65">
        <v>5.5547300000000002</v>
      </c>
      <c r="Y63" s="65">
        <v>51.595599999999997</v>
      </c>
      <c r="AA63" s="65">
        <v>3.1844399999999999</v>
      </c>
      <c r="AB63" s="65">
        <v>5.3866300000000003</v>
      </c>
      <c r="AC63" s="65">
        <v>47.977429999999998</v>
      </c>
      <c r="AE63" s="65">
        <v>3.1231599999999999</v>
      </c>
      <c r="AF63" s="65">
        <v>5.1814</v>
      </c>
      <c r="AG63" s="65">
        <v>50.18524</v>
      </c>
      <c r="AI63" s="78">
        <v>3.4119999999999999</v>
      </c>
      <c r="AJ63" s="78">
        <v>5.7850000000000001</v>
      </c>
      <c r="AK63" s="78">
        <v>52.85</v>
      </c>
      <c r="AM63" s="65">
        <v>3.2476400000000001</v>
      </c>
      <c r="AN63" s="65">
        <v>5.7851499999999998</v>
      </c>
      <c r="AO63" s="65">
        <v>48.953589999999998</v>
      </c>
      <c r="AQ63" s="65">
        <v>3.1726100000000002</v>
      </c>
      <c r="AR63" s="65">
        <v>5.3122800000000003</v>
      </c>
      <c r="AS63" s="65">
        <v>50.316510000000001</v>
      </c>
      <c r="AU63" s="73">
        <v>3.26729</v>
      </c>
      <c r="AV63" s="73">
        <v>4.2937000000000003</v>
      </c>
      <c r="AW63" s="73">
        <v>50.453969999999998</v>
      </c>
      <c r="AY63" s="70">
        <v>3.1423299999999998</v>
      </c>
      <c r="AZ63" s="70">
        <v>6.3411</v>
      </c>
      <c r="BA63" s="70">
        <v>50.231960000000001</v>
      </c>
      <c r="BC63" s="77">
        <v>3.07918</v>
      </c>
      <c r="BD63" s="77">
        <v>5.0502900000000004</v>
      </c>
      <c r="BE63" s="77">
        <v>50.484270000000002</v>
      </c>
      <c r="BG63" s="70">
        <v>3.0282900000000001</v>
      </c>
      <c r="BH63" s="70">
        <v>4.8181099999999999</v>
      </c>
      <c r="BI63" s="70">
        <v>51.029389999999999</v>
      </c>
      <c r="BK63" s="80">
        <v>3.1</v>
      </c>
      <c r="BL63" s="80">
        <v>6.8</v>
      </c>
      <c r="BM63" s="80">
        <v>46</v>
      </c>
      <c r="BO63" s="93">
        <v>2.7170200000000002</v>
      </c>
      <c r="BP63" s="93">
        <v>5.2465999999999999</v>
      </c>
      <c r="BQ63" s="93">
        <v>43.635779999999997</v>
      </c>
      <c r="BS63" s="51">
        <v>2.7685900000000001</v>
      </c>
      <c r="BT63" s="51">
        <v>4.8972100000000003</v>
      </c>
      <c r="BU63" s="51">
        <v>50.135190000000001</v>
      </c>
      <c r="BW63" s="92">
        <v>2.7</v>
      </c>
      <c r="BX63" s="92">
        <v>5.0999999999999996</v>
      </c>
      <c r="BY63" s="90">
        <v>38.9</v>
      </c>
      <c r="CA63" s="51">
        <v>2.9339</v>
      </c>
      <c r="CB63" s="51">
        <v>5.4902699999999998</v>
      </c>
      <c r="CC63" s="51">
        <v>51.549570000000003</v>
      </c>
      <c r="CE63" s="51">
        <v>2.6655500000000001</v>
      </c>
      <c r="CF63" s="51">
        <v>5.9844900000000001</v>
      </c>
      <c r="CG63" s="51">
        <v>48.189039999999999</v>
      </c>
      <c r="CI63" s="51">
        <v>3.1964199999999998</v>
      </c>
      <c r="CJ63" s="51">
        <v>3.72919</v>
      </c>
      <c r="CK63" s="51">
        <v>52.064610000000002</v>
      </c>
      <c r="CM63" s="51">
        <v>3.7225999999999999</v>
      </c>
      <c r="CN63" s="51">
        <v>3.3591500000000001</v>
      </c>
      <c r="CO63" s="51">
        <v>57.434440000000002</v>
      </c>
      <c r="CQ63" s="51">
        <v>3.1133299999999999</v>
      </c>
      <c r="CR63" s="51">
        <v>5.5359699999999998</v>
      </c>
      <c r="CS63" s="51">
        <v>50.619840000000003</v>
      </c>
      <c r="CU63" s="51">
        <v>3.6042900000000002</v>
      </c>
      <c r="CV63" s="51">
        <v>4.1389399999999998</v>
      </c>
      <c r="CW63" s="51">
        <v>56.461370000000002</v>
      </c>
      <c r="CY63" s="108">
        <v>3.64</v>
      </c>
      <c r="CZ63" s="108">
        <v>7.7</v>
      </c>
      <c r="DA63" s="108">
        <v>48.4</v>
      </c>
      <c r="DC63" s="51">
        <v>3.060832</v>
      </c>
      <c r="DD63" s="51">
        <v>5.9873310000000002</v>
      </c>
      <c r="DE63" s="51">
        <v>51.012449999999994</v>
      </c>
      <c r="FP63" s="11"/>
      <c r="FQ63" s="11"/>
      <c r="FR63" s="11"/>
    </row>
    <row r="64" spans="1:174" x14ac:dyDescent="0.25">
      <c r="A64" s="2">
        <v>26</v>
      </c>
      <c r="C64">
        <v>8</v>
      </c>
      <c r="E64" s="2">
        <v>26</v>
      </c>
      <c r="G64" s="11">
        <f t="shared" si="1"/>
        <v>4.1746686486486482</v>
      </c>
      <c r="H64" s="11">
        <f t="shared" ref="H64:I64" si="8">AVERAGE(CR64,CJ64,CF64,CB64,BT64,BP64,BH64,BD64,AZ64,AV64,AR64,AN64,AJ64,AF64,AB64,X64,T64,P64,IR13,IN13,IJ13,IF13,IB13,HX13,HT13,HP13,HL13,HH13,HD13,GZ13,GV13,GR13,GN13,GJ13,GF13,GB13,FX13)</f>
        <v>4.4759086486486472</v>
      </c>
      <c r="I64" s="11">
        <f t="shared" si="8"/>
        <v>26.629137837837842</v>
      </c>
      <c r="O64" s="65">
        <v>4.1310700000000002</v>
      </c>
      <c r="P64" s="65">
        <v>4.3011200000000001</v>
      </c>
      <c r="Q64" s="65">
        <v>27.91056</v>
      </c>
      <c r="S64" s="51">
        <v>4.5179499999999999</v>
      </c>
      <c r="T64" s="51">
        <v>5.1331199999999999</v>
      </c>
      <c r="U64" s="51">
        <v>25.82826</v>
      </c>
      <c r="W64" s="65">
        <v>4.30192</v>
      </c>
      <c r="X64" s="65">
        <v>5.9721099999999998</v>
      </c>
      <c r="Y64" s="65">
        <v>24.90372</v>
      </c>
      <c r="AA64" s="65">
        <v>4.0067000000000004</v>
      </c>
      <c r="AB64" s="65">
        <v>3.6863600000000001</v>
      </c>
      <c r="AC64" s="65">
        <v>27.015560000000001</v>
      </c>
      <c r="AE64" s="65">
        <v>4.1236300000000004</v>
      </c>
      <c r="AF64" s="65">
        <v>4.5833300000000001</v>
      </c>
      <c r="AG64" s="65">
        <v>27.078499999999998</v>
      </c>
      <c r="AI64" s="78">
        <v>4.4909999999999997</v>
      </c>
      <c r="AJ64" s="78">
        <v>5.7960000000000003</v>
      </c>
      <c r="AK64" s="78">
        <v>25.79</v>
      </c>
      <c r="AM64" s="65">
        <v>4.23149</v>
      </c>
      <c r="AN64" s="65">
        <v>4.2096799999999996</v>
      </c>
      <c r="AO64" s="65">
        <v>26.969110000000001</v>
      </c>
      <c r="AQ64" s="65">
        <v>4.3266799999999996</v>
      </c>
      <c r="AR64" s="65">
        <v>4.72621</v>
      </c>
      <c r="AS64" s="65">
        <v>27.195869999999999</v>
      </c>
      <c r="AU64" s="73">
        <v>4.25901</v>
      </c>
      <c r="AV64" s="73">
        <v>5.0312799999999998</v>
      </c>
      <c r="AW64" s="73">
        <v>25.58398</v>
      </c>
      <c r="AY64" s="70">
        <v>4.1086099999999997</v>
      </c>
      <c r="AZ64" s="70">
        <v>4.4123900000000003</v>
      </c>
      <c r="BA64" s="70">
        <v>28.829879999999999</v>
      </c>
      <c r="BC64" s="77">
        <v>4.1920400000000004</v>
      </c>
      <c r="BD64" s="77">
        <v>5.7734800000000002</v>
      </c>
      <c r="BE64" s="77">
        <v>26.354140000000001</v>
      </c>
      <c r="BG64" s="70">
        <v>4.2057799999999999</v>
      </c>
      <c r="BH64" s="70">
        <v>4.3065100000000003</v>
      </c>
      <c r="BI64" s="70">
        <v>26.674099999999999</v>
      </c>
      <c r="BK64" s="80">
        <v>4.7</v>
      </c>
      <c r="BL64" s="80">
        <v>5.7</v>
      </c>
      <c r="BM64" s="80">
        <v>21.6</v>
      </c>
      <c r="BO64" s="93">
        <v>3.9321199999999998</v>
      </c>
      <c r="BP64" s="93">
        <v>4.11327</v>
      </c>
      <c r="BQ64" s="93">
        <v>25.27054</v>
      </c>
      <c r="BS64" s="51">
        <v>3.9479299999999999</v>
      </c>
      <c r="BT64" s="51">
        <v>4.2370799999999997</v>
      </c>
      <c r="BU64" s="51">
        <v>25.55817</v>
      </c>
      <c r="BW64" s="92">
        <v>4.2</v>
      </c>
      <c r="BX64" s="92">
        <v>4.2</v>
      </c>
      <c r="BY64" s="92">
        <v>26.3</v>
      </c>
      <c r="CA64" s="51">
        <v>4.2479699999999996</v>
      </c>
      <c r="CB64" s="51">
        <v>4.0058999999999996</v>
      </c>
      <c r="CC64" s="51">
        <v>29.84957</v>
      </c>
      <c r="CE64" s="51">
        <v>3.76336</v>
      </c>
      <c r="CF64" s="51">
        <v>3.80681</v>
      </c>
      <c r="CG64" s="51">
        <v>27.607839999999999</v>
      </c>
      <c r="CI64" s="51">
        <v>4.2036699999999998</v>
      </c>
      <c r="CJ64" s="51">
        <v>3.7254999999999998</v>
      </c>
      <c r="CK64" s="51">
        <v>28.80987</v>
      </c>
      <c r="CM64" s="51">
        <v>4.8349900000000003</v>
      </c>
      <c r="CN64" s="51">
        <v>3.41391</v>
      </c>
      <c r="CO64" s="51">
        <v>32.201509999999999</v>
      </c>
      <c r="CQ64" s="51">
        <v>4.22743</v>
      </c>
      <c r="CR64" s="51">
        <v>5.0519299999999996</v>
      </c>
      <c r="CS64" s="51">
        <v>28.65354</v>
      </c>
      <c r="CU64" s="51">
        <v>4.8151000000000002</v>
      </c>
      <c r="CV64" s="51">
        <v>3.9826700000000002</v>
      </c>
      <c r="CW64" s="51">
        <v>32.510719999999999</v>
      </c>
      <c r="CY64" s="108">
        <v>4.7</v>
      </c>
      <c r="CZ64" s="108">
        <v>6</v>
      </c>
      <c r="DA64" s="108">
        <v>29.1</v>
      </c>
      <c r="DC64" s="51">
        <v>4.2971709999999996</v>
      </c>
      <c r="DD64" s="51">
        <v>4.796431000000001</v>
      </c>
      <c r="DE64" s="51">
        <v>27.39751</v>
      </c>
      <c r="FP64" s="11"/>
      <c r="FQ64" s="11"/>
      <c r="FR64" s="11"/>
    </row>
    <row r="65" spans="1:174" x14ac:dyDescent="0.25">
      <c r="A65" s="2">
        <v>28</v>
      </c>
      <c r="C65">
        <v>9</v>
      </c>
      <c r="E65" s="2">
        <v>28</v>
      </c>
      <c r="G65" s="11">
        <f t="shared" si="1"/>
        <v>3.8943127027027029</v>
      </c>
      <c r="H65" s="11">
        <f t="shared" ref="H65:I65" si="9">AVERAGE(CR65,CJ65,CF65,CB65,BT65,BP65,BH65,BD65,AZ65,AV65,AR65,AN65,AJ65,AF65,AB65,X65,T65,P65,IR14,IN14,IJ14,IF14,IB14,HX14,HT14,HP14,HL14,HH14,HD14,GZ14,GV14,GR14,GN14,GJ14,GF14,GB14,FX14)</f>
        <v>4.4780948648648629</v>
      </c>
      <c r="I65" s="11">
        <f t="shared" si="9"/>
        <v>28.294649729729727</v>
      </c>
      <c r="O65" s="65">
        <v>3.9518300000000002</v>
      </c>
      <c r="P65" s="65">
        <v>4.1828500000000002</v>
      </c>
      <c r="Q65" s="65">
        <v>28.757660000000001</v>
      </c>
      <c r="S65" s="51">
        <v>3.95763</v>
      </c>
      <c r="T65" s="51">
        <v>5.0444000000000004</v>
      </c>
      <c r="U65" s="51">
        <v>30.48507</v>
      </c>
      <c r="W65" s="65">
        <v>4.1204099999999997</v>
      </c>
      <c r="X65" s="65">
        <v>4.4807499999999996</v>
      </c>
      <c r="Y65" s="65">
        <v>27.534310000000001</v>
      </c>
      <c r="AA65" s="65">
        <v>3.6090200000000001</v>
      </c>
      <c r="AB65" s="65">
        <v>4.7597100000000001</v>
      </c>
      <c r="AC65" s="65">
        <v>25.55444</v>
      </c>
      <c r="AE65" s="65">
        <v>4.0336999999999996</v>
      </c>
      <c r="AF65" s="65">
        <v>4.8608500000000001</v>
      </c>
      <c r="AG65" s="65">
        <v>28.77431</v>
      </c>
      <c r="AI65" s="78">
        <v>4.2889999999999997</v>
      </c>
      <c r="AJ65" s="78">
        <v>5.7910000000000004</v>
      </c>
      <c r="AK65" s="78">
        <v>28.06</v>
      </c>
      <c r="AM65" s="65">
        <v>4.0545299999999997</v>
      </c>
      <c r="AN65" s="65">
        <v>4.5319799999999999</v>
      </c>
      <c r="AO65" s="65">
        <v>30.644079999999999</v>
      </c>
      <c r="AQ65" s="65">
        <v>3.9941900000000001</v>
      </c>
      <c r="AR65" s="65">
        <v>4.2619800000000003</v>
      </c>
      <c r="AS65" s="65">
        <v>28.96781</v>
      </c>
      <c r="AU65" s="73">
        <v>4.0268100000000002</v>
      </c>
      <c r="AV65" s="73">
        <v>4.3012600000000001</v>
      </c>
      <c r="AW65" s="73">
        <v>27.835170000000002</v>
      </c>
      <c r="AY65" s="70">
        <v>3.8747600000000002</v>
      </c>
      <c r="AZ65" s="70">
        <v>4.1083999999999996</v>
      </c>
      <c r="BA65" s="70">
        <v>29.176690000000001</v>
      </c>
      <c r="BC65" s="77">
        <v>4.0047199999999998</v>
      </c>
      <c r="BD65" s="77">
        <v>4.2401499999999999</v>
      </c>
      <c r="BE65" s="77">
        <v>31.697109999999999</v>
      </c>
      <c r="BG65" s="70">
        <v>3.8722400000000001</v>
      </c>
      <c r="BH65" s="70">
        <v>4.2869700000000002</v>
      </c>
      <c r="BI65" s="70">
        <v>27.30716</v>
      </c>
      <c r="BK65" s="80">
        <v>4.2</v>
      </c>
      <c r="BL65" s="80">
        <v>3.1</v>
      </c>
      <c r="BM65" s="80">
        <v>25.1</v>
      </c>
      <c r="BO65" s="93">
        <v>3.49451</v>
      </c>
      <c r="BP65" s="93">
        <v>3.5033300000000001</v>
      </c>
      <c r="BQ65" s="93">
        <v>27.153169999999999</v>
      </c>
      <c r="BS65" s="51">
        <v>3.5975299999999999</v>
      </c>
      <c r="BT65" s="51">
        <v>3.3434200000000001</v>
      </c>
      <c r="BU65" s="51">
        <v>28.22607</v>
      </c>
      <c r="BW65" s="92">
        <v>3.7</v>
      </c>
      <c r="BX65" s="92">
        <v>4.4000000000000004</v>
      </c>
      <c r="BY65" s="92">
        <v>28.4</v>
      </c>
      <c r="CA65" s="51">
        <v>3.9069199999999999</v>
      </c>
      <c r="CB65" s="51">
        <v>3.0681600000000002</v>
      </c>
      <c r="CC65" s="51">
        <v>29.47505</v>
      </c>
      <c r="CE65" s="51">
        <v>3.7723599999999999</v>
      </c>
      <c r="CF65" s="51">
        <v>4.1673999999999998</v>
      </c>
      <c r="CG65" s="51">
        <v>26.053989999999999</v>
      </c>
      <c r="CI65" s="51">
        <v>3.9396499999999999</v>
      </c>
      <c r="CJ65" s="51">
        <v>5.0622100000000003</v>
      </c>
      <c r="CK65" s="51">
        <v>27.214009999999998</v>
      </c>
      <c r="CM65" s="51">
        <v>4.5428199999999999</v>
      </c>
      <c r="CN65" s="51">
        <v>4.5901300000000003</v>
      </c>
      <c r="CO65" s="51">
        <v>30.84263</v>
      </c>
      <c r="CQ65" s="51">
        <v>3.80829</v>
      </c>
      <c r="CR65" s="51">
        <v>4.86111</v>
      </c>
      <c r="CS65" s="51">
        <v>30.056090000000001</v>
      </c>
      <c r="CU65" s="51">
        <v>4.3309899999999999</v>
      </c>
      <c r="CV65" s="51">
        <v>3.8329599999999999</v>
      </c>
      <c r="CW65" s="51">
        <v>34.143410000000003</v>
      </c>
      <c r="CY65" s="108">
        <v>4.47</v>
      </c>
      <c r="CZ65" s="108">
        <v>3.9</v>
      </c>
      <c r="DA65" s="108">
        <v>31.2</v>
      </c>
      <c r="DC65" s="51">
        <v>4.1141069999999997</v>
      </c>
      <c r="DD65" s="51">
        <v>4.1144299999999996</v>
      </c>
      <c r="DE65" s="51">
        <v>27.840390000000003</v>
      </c>
      <c r="FP65" s="11"/>
      <c r="FQ65" s="11"/>
      <c r="FR65" s="11"/>
    </row>
    <row r="66" spans="1:174" x14ac:dyDescent="0.25">
      <c r="A66" s="2">
        <v>31</v>
      </c>
      <c r="C66">
        <v>10</v>
      </c>
      <c r="E66" s="2">
        <v>31</v>
      </c>
      <c r="G66" s="11">
        <f t="shared" si="1"/>
        <v>4.139759999999999</v>
      </c>
      <c r="H66" s="11">
        <f t="shared" ref="H66:I66" si="10">AVERAGE(CR66,CJ66,CF66,CB66,BT66,BP66,BH66,BD66,AZ66,AV66,AR66,AN66,AJ66,AF66,AB66,X66,T66,P66,IR15,IN15,IJ15,IF15,IB15,HX15,HT15,HP15,HL15,HH15,HD15,GZ15,GV15,GR15,GN15,GJ15,GF15,GB15,FX15)</f>
        <v>4.5381002702702693</v>
      </c>
      <c r="I66" s="11">
        <f t="shared" si="10"/>
        <v>27.488395675675676</v>
      </c>
      <c r="O66" s="65">
        <v>4.3112300000000001</v>
      </c>
      <c r="P66" s="65">
        <v>3.7222200000000001</v>
      </c>
      <c r="Q66" s="65">
        <v>28.763839999999998</v>
      </c>
      <c r="S66" s="51">
        <v>4.2900600000000004</v>
      </c>
      <c r="T66" s="51">
        <v>4.7200800000000003</v>
      </c>
      <c r="U66" s="51">
        <v>27.060700000000001</v>
      </c>
      <c r="W66" s="65">
        <v>4.1555099999999996</v>
      </c>
      <c r="X66" s="65">
        <v>4.3360399999999997</v>
      </c>
      <c r="Y66" s="65">
        <v>27.444839999999999</v>
      </c>
      <c r="AA66" s="65">
        <v>4.0457000000000001</v>
      </c>
      <c r="AB66" s="65">
        <v>4.2907200000000003</v>
      </c>
      <c r="AC66" s="65">
        <v>27.729109999999999</v>
      </c>
      <c r="AE66" s="65">
        <v>4.2260400000000002</v>
      </c>
      <c r="AF66" s="65">
        <v>5.1136299999999997</v>
      </c>
      <c r="AG66" s="65">
        <v>28.519469999999998</v>
      </c>
      <c r="AI66" s="78">
        <v>4.5090000000000003</v>
      </c>
      <c r="AJ66" s="78">
        <v>4.694</v>
      </c>
      <c r="AK66" s="78">
        <v>28.83</v>
      </c>
      <c r="AM66" s="65">
        <v>4.2159500000000003</v>
      </c>
      <c r="AN66" s="65">
        <v>4.7630400000000002</v>
      </c>
      <c r="AO66" s="65">
        <v>29.983049999999999</v>
      </c>
      <c r="AQ66" s="65">
        <v>4.19008</v>
      </c>
      <c r="AR66" s="65">
        <v>3.3281399999999999</v>
      </c>
      <c r="AS66" s="65">
        <v>28.300470000000001</v>
      </c>
      <c r="AU66" s="73">
        <v>4.2788199999999996</v>
      </c>
      <c r="AV66" s="73">
        <v>4.3919899999999998</v>
      </c>
      <c r="AW66" s="73">
        <v>28.678619999999999</v>
      </c>
      <c r="AY66" s="70">
        <v>4.19428</v>
      </c>
      <c r="AZ66" s="70">
        <v>4.2267099999999997</v>
      </c>
      <c r="BA66" s="70">
        <v>28.859400000000001</v>
      </c>
      <c r="BC66" s="77">
        <v>4.367</v>
      </c>
      <c r="BD66" s="77">
        <v>4.3616400000000004</v>
      </c>
      <c r="BE66" s="77">
        <v>28.0809</v>
      </c>
      <c r="BG66" s="70">
        <v>3.9199199999999998</v>
      </c>
      <c r="BH66" s="70">
        <v>4.1473500000000003</v>
      </c>
      <c r="BI66" s="70">
        <v>24.069849999999999</v>
      </c>
      <c r="BK66" s="80">
        <v>3.8</v>
      </c>
      <c r="BL66" s="80">
        <v>6.5</v>
      </c>
      <c r="BM66" s="80">
        <v>25</v>
      </c>
      <c r="BO66" s="93">
        <v>3.6008</v>
      </c>
      <c r="BP66" s="93">
        <v>4.0707199999999997</v>
      </c>
      <c r="BQ66" s="93">
        <v>28.779540000000001</v>
      </c>
      <c r="BS66" s="51">
        <v>3.7917200000000002</v>
      </c>
      <c r="BT66" s="51">
        <v>4.2959300000000002</v>
      </c>
      <c r="BU66" s="51">
        <v>26.834479999999999</v>
      </c>
      <c r="BW66" s="92">
        <v>4.0999999999999996</v>
      </c>
      <c r="BX66" s="92">
        <v>3.7</v>
      </c>
      <c r="BY66" s="92">
        <v>27</v>
      </c>
      <c r="CA66" s="51">
        <v>4.0708599999999997</v>
      </c>
      <c r="CB66" s="51">
        <v>4.4878600000000004</v>
      </c>
      <c r="CC66" s="51">
        <v>29.108370000000001</v>
      </c>
      <c r="CE66" s="51">
        <v>3.9656400000000001</v>
      </c>
      <c r="CF66" s="51">
        <v>3.4324300000000001</v>
      </c>
      <c r="CG66" s="51">
        <v>27.92428</v>
      </c>
      <c r="CI66" s="51">
        <v>3.9569100000000001</v>
      </c>
      <c r="CJ66" s="51">
        <v>5.1461399999999999</v>
      </c>
      <c r="CK66" s="51">
        <v>26.360669999999999</v>
      </c>
      <c r="CM66" s="51">
        <v>4.5547199999999997</v>
      </c>
      <c r="CN66" s="51">
        <v>4.8282100000000003</v>
      </c>
      <c r="CO66" s="51">
        <v>29.609729999999999</v>
      </c>
      <c r="CQ66" s="51">
        <v>4.2672999999999996</v>
      </c>
      <c r="CR66" s="51">
        <v>4.8232600000000003</v>
      </c>
      <c r="CS66" s="51">
        <v>27.525770000000001</v>
      </c>
      <c r="CU66" s="51">
        <v>4.8498599999999996</v>
      </c>
      <c r="CV66" s="51">
        <v>3.9407199999999998</v>
      </c>
      <c r="CW66" s="51">
        <v>30.90906</v>
      </c>
      <c r="CY66" s="108">
        <v>4.97</v>
      </c>
      <c r="CZ66" s="108">
        <v>6.1</v>
      </c>
      <c r="DA66" s="108">
        <v>26.1</v>
      </c>
      <c r="DC66" s="51">
        <v>4.2589009999999998</v>
      </c>
      <c r="DD66" s="51">
        <v>3.8912140000000006</v>
      </c>
      <c r="DE66" s="51">
        <v>25.546670000000002</v>
      </c>
      <c r="FP66" s="11"/>
      <c r="FQ66" s="11"/>
      <c r="FR66" s="11"/>
    </row>
    <row r="67" spans="1:174" x14ac:dyDescent="0.25">
      <c r="A67" s="2">
        <v>34</v>
      </c>
      <c r="C67">
        <v>11</v>
      </c>
      <c r="E67" s="2">
        <v>34</v>
      </c>
      <c r="G67" s="11">
        <f t="shared" si="1"/>
        <v>3.8458362162162154</v>
      </c>
      <c r="H67" s="11">
        <f t="shared" ref="H67:I67" si="11">AVERAGE(CR67,CJ67,CF67,CB67,BT67,BP67,BH67,BD67,AZ67,AV67,AR67,AN67,AJ67,AF67,AB67,X67,T67,P67,IR16,IN16,IJ16,IF16,IB16,HX16,HT16,HP16,HL16,HH16,HD16,GZ16,GV16,GR16,GN16,GJ16,GF16,GB16,FX16)</f>
        <v>3.3741856756756752</v>
      </c>
      <c r="I67" s="11">
        <f t="shared" si="11"/>
        <v>23.468215945945946</v>
      </c>
      <c r="O67" s="65">
        <v>3.8464499999999999</v>
      </c>
      <c r="P67" s="65">
        <v>3.5028700000000002</v>
      </c>
      <c r="Q67" s="65">
        <v>24.89049</v>
      </c>
      <c r="S67" s="51">
        <v>4.0819999999999999</v>
      </c>
      <c r="T67" s="51">
        <v>4.12249</v>
      </c>
      <c r="U67" s="51">
        <v>23.10116</v>
      </c>
      <c r="W67" s="65">
        <v>4.0704399999999996</v>
      </c>
      <c r="X67" s="65">
        <v>2.6011299999999999</v>
      </c>
      <c r="Y67" s="65">
        <v>25.35811</v>
      </c>
      <c r="AA67" s="65">
        <v>3.90544</v>
      </c>
      <c r="AB67" s="65">
        <v>2.2092800000000001</v>
      </c>
      <c r="AC67" s="65">
        <v>23.17521</v>
      </c>
      <c r="AE67" s="65">
        <v>3.94834</v>
      </c>
      <c r="AF67" s="65">
        <v>3.8021099999999999</v>
      </c>
      <c r="AG67" s="65">
        <v>22.846889999999998</v>
      </c>
      <c r="AI67" s="78">
        <v>4.258</v>
      </c>
      <c r="AJ67" s="78">
        <v>4.83</v>
      </c>
      <c r="AK67" s="78">
        <v>23.85</v>
      </c>
      <c r="AM67" s="65">
        <v>3.8239700000000001</v>
      </c>
      <c r="AN67" s="65">
        <v>4.4453800000000001</v>
      </c>
      <c r="AO67" s="65">
        <v>22.849150000000002</v>
      </c>
      <c r="AQ67" s="65">
        <v>3.8999299999999999</v>
      </c>
      <c r="AR67" s="65">
        <v>3.93438</v>
      </c>
      <c r="AS67" s="65">
        <v>23.936820000000001</v>
      </c>
      <c r="AU67" s="73">
        <v>3.8255499999999998</v>
      </c>
      <c r="AV67" s="73">
        <v>3.71367</v>
      </c>
      <c r="AW67" s="73">
        <v>24.872250000000001</v>
      </c>
      <c r="AY67" s="70">
        <v>3.9566699999999999</v>
      </c>
      <c r="AZ67" s="70">
        <v>3.0463399999999998</v>
      </c>
      <c r="BA67" s="70">
        <v>25.25356</v>
      </c>
      <c r="BC67" s="77">
        <v>4.1678300000000004</v>
      </c>
      <c r="BD67" s="77">
        <v>2.8848600000000002</v>
      </c>
      <c r="BE67" s="77">
        <v>25.981210000000001</v>
      </c>
      <c r="BG67" s="70">
        <v>3.9936199999999999</v>
      </c>
      <c r="BH67" s="70">
        <v>2.9316200000000001</v>
      </c>
      <c r="BI67" s="70">
        <v>23.99811</v>
      </c>
      <c r="BK67" s="80">
        <v>4</v>
      </c>
      <c r="BL67" s="80">
        <v>3.3</v>
      </c>
      <c r="BM67" s="80">
        <v>19.600000000000001</v>
      </c>
      <c r="BO67" s="93">
        <v>3.3559700000000001</v>
      </c>
      <c r="BP67" s="93">
        <v>3.3378800000000002</v>
      </c>
      <c r="BQ67" s="93">
        <v>21.826029999999999</v>
      </c>
      <c r="BS67" s="51">
        <v>3.5082499999999999</v>
      </c>
      <c r="BT67" s="51">
        <v>3.2770100000000002</v>
      </c>
      <c r="BU67" s="51">
        <v>21.325790000000001</v>
      </c>
      <c r="BW67" s="92">
        <v>3.8</v>
      </c>
      <c r="BX67" s="92">
        <v>2.7</v>
      </c>
      <c r="BY67" s="92">
        <v>22.1</v>
      </c>
      <c r="CA67" s="51">
        <v>3.71862</v>
      </c>
      <c r="CB67" s="51">
        <v>2.8149500000000001</v>
      </c>
      <c r="CC67" s="51">
        <v>25.139220000000002</v>
      </c>
      <c r="CE67" s="51">
        <v>3.5470100000000002</v>
      </c>
      <c r="CF67" s="51">
        <v>2.2996799999999999</v>
      </c>
      <c r="CG67" s="51">
        <v>24.56531</v>
      </c>
      <c r="CI67" s="51">
        <v>3.7705799999999998</v>
      </c>
      <c r="CJ67" s="51">
        <v>3.0566599999999999</v>
      </c>
      <c r="CK67" s="51">
        <v>24.26071</v>
      </c>
      <c r="CM67" s="51">
        <v>4.3409199999999997</v>
      </c>
      <c r="CN67" s="51">
        <v>2.5886300000000002</v>
      </c>
      <c r="CO67" s="51">
        <v>27.507940000000001</v>
      </c>
      <c r="CQ67" s="51">
        <v>3.7982200000000002</v>
      </c>
      <c r="CR67" s="51">
        <v>2.68215</v>
      </c>
      <c r="CS67" s="51">
        <v>24.941960000000002</v>
      </c>
      <c r="CU67" s="51">
        <v>4.3166599999999997</v>
      </c>
      <c r="CV67" s="51">
        <v>1.5559700000000001</v>
      </c>
      <c r="CW67" s="51">
        <v>28.473569999999999</v>
      </c>
      <c r="CY67" s="108">
        <v>4.37</v>
      </c>
      <c r="CZ67" s="108">
        <v>4.3</v>
      </c>
      <c r="DA67" s="108">
        <v>20.7</v>
      </c>
      <c r="DC67" s="51">
        <v>4.0061939999999998</v>
      </c>
      <c r="DD67" s="51">
        <v>2.6600780000000004</v>
      </c>
      <c r="DE67" s="51">
        <v>22.798950000000001</v>
      </c>
      <c r="FP67" s="11"/>
      <c r="FQ67" s="11"/>
      <c r="FR67" s="11"/>
    </row>
    <row r="68" spans="1:174" x14ac:dyDescent="0.25">
      <c r="A68" s="2">
        <v>37</v>
      </c>
      <c r="C68">
        <v>12</v>
      </c>
      <c r="E68" s="2">
        <v>37</v>
      </c>
      <c r="G68" s="11">
        <f t="shared" si="1"/>
        <v>2.3534786486486485</v>
      </c>
      <c r="H68" s="11">
        <f t="shared" ref="H68:I68" si="12">AVERAGE(CR68,CJ68,CF68,CB68,BT68,BP68,BH68,BD68,AZ68,AV68,AR68,AN68,AJ68,AF68,AB68,X68,T68,P68,IR17,IN17,IJ17,IF17,IB17,HX17,HT17,HP17,HL17,HH17,HD17,GZ17,GV17,GR17,GN17,GJ17,GF17,GB17,FX17)</f>
        <v>4.3218454054054067</v>
      </c>
      <c r="I68" s="11">
        <f t="shared" si="12"/>
        <v>29.818097297297292</v>
      </c>
      <c r="O68" s="65">
        <v>2.3723100000000001</v>
      </c>
      <c r="P68" s="65">
        <v>4.6345400000000003</v>
      </c>
      <c r="Q68" s="65">
        <v>29.125299999999999</v>
      </c>
      <c r="S68" s="51">
        <v>2.2667099999999998</v>
      </c>
      <c r="T68" s="51">
        <v>5.4138999999999999</v>
      </c>
      <c r="U68" s="51">
        <v>28.517720000000001</v>
      </c>
      <c r="W68" s="65">
        <v>2.4657900000000001</v>
      </c>
      <c r="X68" s="65">
        <v>3.90612</v>
      </c>
      <c r="Y68" s="65">
        <v>30.29522</v>
      </c>
      <c r="AA68" s="65">
        <v>2.27563</v>
      </c>
      <c r="AB68" s="65">
        <v>4.43893</v>
      </c>
      <c r="AC68" s="65">
        <v>28.675799999999999</v>
      </c>
      <c r="AE68" s="65">
        <v>2.5407199999999999</v>
      </c>
      <c r="AF68" s="65">
        <v>3.1096400000000002</v>
      </c>
      <c r="AG68" s="65">
        <v>31.631689999999999</v>
      </c>
      <c r="AI68" s="78">
        <v>2.6389999999999998</v>
      </c>
      <c r="AJ68" s="78">
        <v>4.931</v>
      </c>
      <c r="AK68" s="78">
        <v>28.75</v>
      </c>
      <c r="AM68" s="65">
        <v>2.49701</v>
      </c>
      <c r="AN68" s="65">
        <v>4.3515600000000001</v>
      </c>
      <c r="AO68" s="65">
        <v>29.444500000000001</v>
      </c>
      <c r="AQ68" s="65">
        <v>2.4984099999999998</v>
      </c>
      <c r="AR68" s="65">
        <v>4.6007100000000003</v>
      </c>
      <c r="AS68" s="65">
        <v>30.285039999999999</v>
      </c>
      <c r="AU68" s="73">
        <v>2.3828800000000001</v>
      </c>
      <c r="AV68" s="73">
        <v>3.09877</v>
      </c>
      <c r="AW68" s="73">
        <v>33.640549999999998</v>
      </c>
      <c r="AY68" s="70">
        <v>2.53911</v>
      </c>
      <c r="AZ68" s="70">
        <v>4.13856</v>
      </c>
      <c r="BA68" s="70">
        <v>31.316109999999998</v>
      </c>
      <c r="BC68" s="77">
        <v>2.1701100000000002</v>
      </c>
      <c r="BD68" s="77">
        <v>4.5834299999999999</v>
      </c>
      <c r="BE68" s="77">
        <v>32.662260000000003</v>
      </c>
      <c r="BG68" s="70">
        <v>2.2971300000000001</v>
      </c>
      <c r="BH68" s="70">
        <v>4.1550200000000004</v>
      </c>
      <c r="BI68" s="70">
        <v>29.838789999999999</v>
      </c>
      <c r="BK68" s="80">
        <v>2.5</v>
      </c>
      <c r="BL68" s="80">
        <v>4.2</v>
      </c>
      <c r="BM68" s="80">
        <v>23.9</v>
      </c>
      <c r="BO68" s="93">
        <v>2.04989</v>
      </c>
      <c r="BP68" s="93">
        <v>4.37826</v>
      </c>
      <c r="BQ68" s="93">
        <v>27.602350000000001</v>
      </c>
      <c r="BS68" s="51">
        <v>2.2225899999999998</v>
      </c>
      <c r="BT68" s="51">
        <v>4.1112299999999999</v>
      </c>
      <c r="BU68" s="51">
        <v>24.367039999999999</v>
      </c>
      <c r="BW68" s="92">
        <v>2.2999999999999998</v>
      </c>
      <c r="BX68" s="92">
        <v>4.0999999999999996</v>
      </c>
      <c r="BY68" s="92">
        <v>28.2</v>
      </c>
      <c r="CA68" s="51">
        <v>2.21211</v>
      </c>
      <c r="CB68" s="51">
        <v>5.7751599999999996</v>
      </c>
      <c r="CC68" s="51">
        <v>27.43881</v>
      </c>
      <c r="CE68" s="51">
        <v>2.1573600000000002</v>
      </c>
      <c r="CF68" s="51">
        <v>2.9922</v>
      </c>
      <c r="CG68" s="51">
        <v>29.625889999999998</v>
      </c>
      <c r="CI68" s="51">
        <v>2.2338300000000002</v>
      </c>
      <c r="CJ68" s="51">
        <v>5.1481199999999996</v>
      </c>
      <c r="CK68" s="51">
        <v>28.939579999999999</v>
      </c>
      <c r="CM68" s="51">
        <v>2.6052300000000002</v>
      </c>
      <c r="CN68" s="51">
        <v>4.7595999999999998</v>
      </c>
      <c r="CO68" s="51">
        <v>32.16939</v>
      </c>
      <c r="CQ68" s="51">
        <v>2.3445100000000001</v>
      </c>
      <c r="CR68" s="51">
        <v>4.3809300000000002</v>
      </c>
      <c r="CS68" s="51">
        <v>28.315850000000001</v>
      </c>
      <c r="CU68" s="51">
        <v>2.6788599999999998</v>
      </c>
      <c r="CV68" s="51">
        <v>3.1264099999999999</v>
      </c>
      <c r="CW68" s="51">
        <v>32.245280000000001</v>
      </c>
      <c r="CY68" s="108">
        <v>2.4700000000000002</v>
      </c>
      <c r="CZ68" s="108">
        <v>5.3</v>
      </c>
      <c r="DA68" s="108">
        <v>25.4</v>
      </c>
      <c r="DC68" s="51">
        <v>2.3874960000000001</v>
      </c>
      <c r="DD68" s="51">
        <v>4.0281240000000009</v>
      </c>
      <c r="DE68" s="51">
        <v>31.245140000000003</v>
      </c>
      <c r="FP68" s="11"/>
      <c r="FQ68" s="11"/>
      <c r="FR68" s="11"/>
    </row>
    <row r="69" spans="1:174" x14ac:dyDescent="0.25">
      <c r="A69" s="2">
        <v>40</v>
      </c>
      <c r="C69">
        <v>13</v>
      </c>
      <c r="E69" s="2">
        <v>40</v>
      </c>
      <c r="G69" s="11">
        <f t="shared" si="1"/>
        <v>2.7461916216216218</v>
      </c>
      <c r="H69" s="11">
        <f t="shared" ref="H69:I69" si="13">AVERAGE(CR69,CJ69,CF69,CB69,BT69,BP69,BH69,BD69,AZ69,AV69,AR69,AN69,AJ69,AF69,AB69,X69,T69,P69,IR18,IN18,IJ18,IF18,IB18,HX18,HT18,HP18,HL18,HH18,HD18,GZ18,GV18,GR18,GN18,GJ18,GF18,GB18,FX18)</f>
        <v>3.9439054054054061</v>
      </c>
      <c r="I69" s="11">
        <f t="shared" si="13"/>
        <v>24.887624054054054</v>
      </c>
      <c r="O69" s="65">
        <v>2.6571400000000001</v>
      </c>
      <c r="P69" s="65">
        <v>4.1144499999999997</v>
      </c>
      <c r="Q69" s="65">
        <v>25.13862</v>
      </c>
      <c r="S69" s="51">
        <v>2.97105</v>
      </c>
      <c r="T69" s="51">
        <v>2.83799</v>
      </c>
      <c r="U69" s="51">
        <v>26.522760000000002</v>
      </c>
      <c r="W69" s="65">
        <v>2.8582200000000002</v>
      </c>
      <c r="X69" s="65">
        <v>4.1920299999999999</v>
      </c>
      <c r="Y69" s="65">
        <v>25.868919999999999</v>
      </c>
      <c r="AA69" s="65">
        <v>2.7184599999999999</v>
      </c>
      <c r="AB69" s="65">
        <v>3.8135400000000002</v>
      </c>
      <c r="AC69" s="65">
        <v>23.746410000000001</v>
      </c>
      <c r="AE69" s="65">
        <v>2.9863200000000001</v>
      </c>
      <c r="AF69" s="65">
        <v>3.5736300000000001</v>
      </c>
      <c r="AG69" s="65">
        <v>26.766459999999999</v>
      </c>
      <c r="AI69" s="78">
        <v>3.07</v>
      </c>
      <c r="AJ69" s="78">
        <v>4.5179999999999998</v>
      </c>
      <c r="AK69" s="78">
        <v>25.02</v>
      </c>
      <c r="AM69" s="65">
        <v>2.93174</v>
      </c>
      <c r="AN69" s="65">
        <v>3.5017399999999999</v>
      </c>
      <c r="AO69" s="65">
        <v>26.440719999999999</v>
      </c>
      <c r="AQ69" s="65">
        <v>2.7427600000000001</v>
      </c>
      <c r="AR69" s="65">
        <v>4.3808499999999997</v>
      </c>
      <c r="AS69" s="65">
        <v>26.1479</v>
      </c>
      <c r="AU69" s="73">
        <v>2.8627600000000002</v>
      </c>
      <c r="AV69" s="73">
        <v>3.4094899999999999</v>
      </c>
      <c r="AW69" s="73">
        <v>23.36281</v>
      </c>
      <c r="AY69" s="70">
        <v>2.7724700000000002</v>
      </c>
      <c r="AZ69" s="70">
        <v>3.9930099999999999</v>
      </c>
      <c r="BA69" s="70">
        <v>25.755960000000002</v>
      </c>
      <c r="BC69" s="77">
        <v>2.7694700000000001</v>
      </c>
      <c r="BD69" s="77">
        <v>4.1400399999999999</v>
      </c>
      <c r="BE69" s="77">
        <v>24.181329999999999</v>
      </c>
      <c r="BG69" s="70">
        <v>2.52766</v>
      </c>
      <c r="BH69" s="70">
        <v>4.02691</v>
      </c>
      <c r="BI69" s="70">
        <v>25.017579999999999</v>
      </c>
      <c r="BK69" s="80">
        <v>2.9</v>
      </c>
      <c r="BL69" s="80">
        <v>3.4</v>
      </c>
      <c r="BM69" s="80">
        <v>21</v>
      </c>
      <c r="BO69" s="93">
        <v>2.3237100000000002</v>
      </c>
      <c r="BP69" s="93">
        <v>3.7109899999999998</v>
      </c>
      <c r="BQ69" s="93">
        <v>20.96894</v>
      </c>
      <c r="BS69" s="51">
        <v>2.5111699999999999</v>
      </c>
      <c r="BT69" s="51">
        <v>4.0934400000000002</v>
      </c>
      <c r="BU69" s="51">
        <v>23.401859999999999</v>
      </c>
      <c r="BW69" s="92">
        <v>2.7</v>
      </c>
      <c r="BX69" s="92">
        <v>4</v>
      </c>
      <c r="BY69" s="92">
        <v>23.8</v>
      </c>
      <c r="CA69" s="51">
        <v>2.6805699999999999</v>
      </c>
      <c r="CB69" s="51">
        <v>3.14371</v>
      </c>
      <c r="CC69" s="51">
        <v>24.226500000000001</v>
      </c>
      <c r="CE69" s="51">
        <v>2.5620500000000002</v>
      </c>
      <c r="CF69" s="51">
        <v>4.9830100000000002</v>
      </c>
      <c r="CG69" s="51">
        <v>20.649180000000001</v>
      </c>
      <c r="CI69" s="51">
        <v>2.69096</v>
      </c>
      <c r="CJ69" s="51">
        <v>3.4539900000000001</v>
      </c>
      <c r="CK69" s="51">
        <v>26.675180000000001</v>
      </c>
      <c r="CM69" s="51">
        <v>3.1008499999999999</v>
      </c>
      <c r="CN69" s="51">
        <v>3.1349100000000001</v>
      </c>
      <c r="CO69" s="51">
        <v>30.066749999999999</v>
      </c>
      <c r="CQ69" s="51">
        <v>2.7855500000000002</v>
      </c>
      <c r="CR69" s="51">
        <v>5.3803400000000003</v>
      </c>
      <c r="CS69" s="51">
        <v>23.455680000000001</v>
      </c>
      <c r="CU69" s="51">
        <v>3.1680700000000002</v>
      </c>
      <c r="CV69" s="51">
        <v>4.2422000000000004</v>
      </c>
      <c r="CW69" s="51">
        <v>26.976990000000001</v>
      </c>
      <c r="CY69" s="108">
        <v>3</v>
      </c>
      <c r="CZ69" s="108">
        <v>4.4000000000000004</v>
      </c>
      <c r="DA69" s="108">
        <v>29.8</v>
      </c>
      <c r="DC69" s="51">
        <v>2.89798</v>
      </c>
      <c r="DD69" s="51">
        <v>3.0271280000000003</v>
      </c>
      <c r="DE69" s="51">
        <v>25.39893</v>
      </c>
      <c r="FP69" s="11"/>
      <c r="FQ69" s="11"/>
      <c r="FR69" s="11"/>
    </row>
    <row r="70" spans="1:174" x14ac:dyDescent="0.25">
      <c r="A70" s="2">
        <v>43</v>
      </c>
      <c r="C70">
        <v>14</v>
      </c>
      <c r="E70" s="2">
        <v>43</v>
      </c>
      <c r="G70" s="11">
        <f t="shared" si="1"/>
        <v>4.6754013513513515</v>
      </c>
      <c r="H70" s="11">
        <f t="shared" ref="H70:I70" si="14">AVERAGE(CR70,CJ70,CF70,CB70,BT70,BP70,BH70,BD70,AZ70,AV70,AR70,AN70,AJ70,AF70,AB70,X70,T70,P70,IR19,IN19,IJ19,IF19,IB19,HX19,HT19,HP19,HL19,HH19,HD19,GZ19,GV19,GR19,GN19,GJ19,GF19,GB19,FX19)</f>
        <v>5.1559372972972968</v>
      </c>
      <c r="I70" s="11">
        <f t="shared" si="14"/>
        <v>39.547386756756751</v>
      </c>
      <c r="O70" s="65">
        <v>4.5167000000000002</v>
      </c>
      <c r="P70" s="65">
        <v>5.5292500000000002</v>
      </c>
      <c r="Q70" s="65">
        <v>39.409089999999999</v>
      </c>
      <c r="S70" s="51">
        <v>4.9864499999999996</v>
      </c>
      <c r="T70" s="51">
        <v>5.3352300000000001</v>
      </c>
      <c r="U70" s="51">
        <v>40.814540000000001</v>
      </c>
      <c r="W70" s="65">
        <v>4.73142</v>
      </c>
      <c r="X70" s="65">
        <v>4.6691599999999998</v>
      </c>
      <c r="Y70" s="65">
        <v>39.396070000000002</v>
      </c>
      <c r="AA70" s="65">
        <v>4.7582500000000003</v>
      </c>
      <c r="AB70" s="65">
        <v>4.2141200000000003</v>
      </c>
      <c r="AC70" s="65">
        <v>38.271320000000003</v>
      </c>
      <c r="AE70" s="65">
        <v>4.6399499999999998</v>
      </c>
      <c r="AF70" s="65">
        <v>4.3021200000000004</v>
      </c>
      <c r="AG70" s="65">
        <v>42.40972</v>
      </c>
      <c r="AI70" s="78">
        <v>4.9509999999999996</v>
      </c>
      <c r="AJ70" s="78">
        <v>4.2809999999999997</v>
      </c>
      <c r="AK70" s="78">
        <v>44.97</v>
      </c>
      <c r="AM70" s="65">
        <v>4.7738300000000002</v>
      </c>
      <c r="AN70" s="65">
        <v>5.7551399999999999</v>
      </c>
      <c r="AO70" s="65">
        <v>39.90222</v>
      </c>
      <c r="AQ70" s="65">
        <v>4.7755799999999997</v>
      </c>
      <c r="AR70" s="65">
        <v>4.51844</v>
      </c>
      <c r="AS70" s="65">
        <v>39.62811</v>
      </c>
      <c r="AU70" s="73">
        <v>4.88401</v>
      </c>
      <c r="AV70" s="73">
        <v>4.7092999999999998</v>
      </c>
      <c r="AW70" s="73">
        <v>36.927100000000003</v>
      </c>
      <c r="AY70" s="70">
        <v>4.6211099999999998</v>
      </c>
      <c r="AZ70" s="70">
        <v>5.10886</v>
      </c>
      <c r="BA70" s="70">
        <v>39.605370000000001</v>
      </c>
      <c r="BC70" s="77">
        <v>4.9546799999999998</v>
      </c>
      <c r="BD70" s="77">
        <v>5.1919300000000002</v>
      </c>
      <c r="BE70" s="77">
        <v>37.170259999999999</v>
      </c>
      <c r="BG70" s="70">
        <v>4.3549300000000004</v>
      </c>
      <c r="BH70" s="70">
        <v>6.8609999999999998</v>
      </c>
      <c r="BI70" s="70">
        <v>37.319000000000003</v>
      </c>
      <c r="BK70" s="80">
        <v>4.7</v>
      </c>
      <c r="BL70" s="80">
        <v>5.2</v>
      </c>
      <c r="BM70" s="80">
        <v>30.1</v>
      </c>
      <c r="BO70" s="93">
        <v>4.4908599999999996</v>
      </c>
      <c r="BP70" s="93">
        <v>3.8244799999999999</v>
      </c>
      <c r="BQ70" s="93">
        <v>39.29016</v>
      </c>
      <c r="BS70" s="51">
        <v>4.5552299999999999</v>
      </c>
      <c r="BT70" s="51">
        <v>5.2033300000000002</v>
      </c>
      <c r="BU70" s="51">
        <v>38.437669999999997</v>
      </c>
      <c r="BW70" s="92">
        <v>4.8</v>
      </c>
      <c r="BX70" s="92">
        <v>3.8</v>
      </c>
      <c r="BY70" s="92">
        <v>39.6</v>
      </c>
      <c r="CA70" s="51">
        <v>4.4415500000000003</v>
      </c>
      <c r="CB70" s="51">
        <v>5.0433599999999998</v>
      </c>
      <c r="CC70" s="51">
        <v>38.325839999999999</v>
      </c>
      <c r="CE70" s="51">
        <v>4.5089399999999999</v>
      </c>
      <c r="CF70" s="51">
        <v>5.00936</v>
      </c>
      <c r="CG70" s="51">
        <v>37.823309999999999</v>
      </c>
      <c r="CI70" s="51">
        <v>4.7698499999999999</v>
      </c>
      <c r="CJ70" s="51">
        <v>4.2473099999999997</v>
      </c>
      <c r="CK70" s="51">
        <v>41.927460000000004</v>
      </c>
      <c r="CM70" s="51">
        <v>5.5236099999999997</v>
      </c>
      <c r="CN70" s="51">
        <v>3.68255</v>
      </c>
      <c r="CO70" s="51">
        <v>46.508519999999997</v>
      </c>
      <c r="CQ70" s="51">
        <v>4.6191199999999997</v>
      </c>
      <c r="CR70" s="51">
        <v>5.0930600000000004</v>
      </c>
      <c r="CS70" s="51">
        <v>41.043900000000001</v>
      </c>
      <c r="CU70" s="51">
        <v>5.30532</v>
      </c>
      <c r="CV70" s="51">
        <v>3.6954600000000002</v>
      </c>
      <c r="CW70" s="51">
        <v>46.170119999999997</v>
      </c>
      <c r="CY70" s="108">
        <v>5.4</v>
      </c>
      <c r="CZ70" s="108">
        <v>6.2</v>
      </c>
      <c r="DA70" s="108">
        <v>37.5</v>
      </c>
      <c r="DC70" s="51">
        <v>4.5175859999999997</v>
      </c>
      <c r="DD70" s="51">
        <v>6.0231590000000006</v>
      </c>
      <c r="DE70" s="51">
        <v>37.519449999999999</v>
      </c>
      <c r="FP70" s="11"/>
      <c r="FQ70" s="11"/>
      <c r="FR70" s="11"/>
    </row>
    <row r="71" spans="1:174" x14ac:dyDescent="0.25">
      <c r="A71" s="2">
        <v>46</v>
      </c>
      <c r="C71">
        <v>15</v>
      </c>
      <c r="E71" s="2">
        <v>46</v>
      </c>
      <c r="G71" s="11">
        <f t="shared" si="1"/>
        <v>3.1484351351351352</v>
      </c>
      <c r="H71" s="11">
        <f t="shared" ref="H71:I71" si="15">AVERAGE(CR71,CJ71,CF71,CB71,BT71,BP71,BH71,BD71,AZ71,AV71,AR71,AN71,AJ71,AF71,AB71,X71,T71,P71,IR20,IN20,IJ20,IF20,IB20,HX20,HT20,HP20,HL20,HH20,HD20,GZ20,GV20,GR20,GN20,GJ20,GF20,GB20,FX20)</f>
        <v>4.0052608108108094</v>
      </c>
      <c r="I71" s="11">
        <f t="shared" si="15"/>
        <v>26.54716945945945</v>
      </c>
      <c r="O71" s="65">
        <v>3.2139099999999998</v>
      </c>
      <c r="P71" s="65">
        <v>3.7055699999999998</v>
      </c>
      <c r="Q71" s="65">
        <v>25.86591</v>
      </c>
      <c r="S71" s="51">
        <v>3.3087399999999998</v>
      </c>
      <c r="T71" s="51">
        <v>5.3122699999999998</v>
      </c>
      <c r="U71" s="51">
        <v>24.374960000000002</v>
      </c>
      <c r="W71" s="65">
        <v>3.1809400000000001</v>
      </c>
      <c r="X71" s="65">
        <v>3.7554099999999999</v>
      </c>
      <c r="Y71" s="65">
        <v>26.33766</v>
      </c>
      <c r="AA71" s="65">
        <v>3.1667399999999999</v>
      </c>
      <c r="AB71" s="65">
        <v>3.4644499999999998</v>
      </c>
      <c r="AC71" s="65">
        <v>26.50403</v>
      </c>
      <c r="AE71" s="65">
        <v>3.3217300000000001</v>
      </c>
      <c r="AF71" s="65">
        <v>4.3510799999999996</v>
      </c>
      <c r="AG71" s="65">
        <v>26.978459999999998</v>
      </c>
      <c r="AI71" s="78">
        <v>3.3879999999999999</v>
      </c>
      <c r="AJ71" s="78">
        <v>5.5309999999999997</v>
      </c>
      <c r="AK71" s="78">
        <v>23.22</v>
      </c>
      <c r="AM71" s="65">
        <v>3.2586599999999999</v>
      </c>
      <c r="AN71" s="65">
        <v>3.74133</v>
      </c>
      <c r="AO71" s="65">
        <v>27.988779999999998</v>
      </c>
      <c r="AQ71" s="65">
        <v>3.34551</v>
      </c>
      <c r="AR71" s="65">
        <v>3.4885600000000001</v>
      </c>
      <c r="AS71" s="65">
        <v>28.224519999999998</v>
      </c>
      <c r="AU71" s="73">
        <v>3.1556099999999998</v>
      </c>
      <c r="AV71" s="73">
        <v>4.2898899999999998</v>
      </c>
      <c r="AW71" s="73">
        <v>26.128540000000001</v>
      </c>
      <c r="AY71" s="70">
        <v>3.1902300000000001</v>
      </c>
      <c r="AZ71" s="70">
        <v>5.0784099999999999</v>
      </c>
      <c r="BA71" s="70">
        <v>25.02196</v>
      </c>
      <c r="BC71" s="77">
        <v>3.21787</v>
      </c>
      <c r="BD71" s="77">
        <v>3.54705</v>
      </c>
      <c r="BE71" s="77">
        <v>29.648779999999999</v>
      </c>
      <c r="BG71" s="70">
        <v>2.4835699999999998</v>
      </c>
      <c r="BH71" s="70">
        <v>7.7103200000000003</v>
      </c>
      <c r="BI71" s="70">
        <v>17.10088</v>
      </c>
      <c r="BK71" s="80">
        <v>3.3</v>
      </c>
      <c r="BL71" s="80">
        <v>3</v>
      </c>
      <c r="BM71" s="80">
        <v>26.3</v>
      </c>
      <c r="BO71" s="93">
        <v>3.0023499999999999</v>
      </c>
      <c r="BP71" s="93">
        <v>4.8670799999999996</v>
      </c>
      <c r="BQ71" s="93">
        <v>24.505929999999999</v>
      </c>
      <c r="BS71" s="51">
        <v>3.0520700000000001</v>
      </c>
      <c r="BT71" s="51">
        <v>4.6645300000000001</v>
      </c>
      <c r="BU71" s="51">
        <v>26.018940000000001</v>
      </c>
      <c r="BW71" s="92">
        <v>3.1</v>
      </c>
      <c r="BX71" s="92">
        <v>5</v>
      </c>
      <c r="BY71" s="92">
        <v>25.6</v>
      </c>
      <c r="CA71" s="51">
        <v>3.0424600000000002</v>
      </c>
      <c r="CB71" s="51">
        <v>3.4355099999999998</v>
      </c>
      <c r="CC71" s="51">
        <v>27.740939999999998</v>
      </c>
      <c r="CE71" s="51">
        <v>2.8708</v>
      </c>
      <c r="CF71" s="51">
        <v>4.3602600000000002</v>
      </c>
      <c r="CG71" s="51">
        <v>28.20955</v>
      </c>
      <c r="CI71" s="51">
        <v>3.1692499999999999</v>
      </c>
      <c r="CJ71" s="51">
        <v>2.7734999999999999</v>
      </c>
      <c r="CK71" s="51">
        <v>29.665579999999999</v>
      </c>
      <c r="CM71" s="51">
        <v>3.6761900000000001</v>
      </c>
      <c r="CN71" s="51">
        <v>2.2252999999999998</v>
      </c>
      <c r="CO71" s="51">
        <v>33.0899</v>
      </c>
      <c r="CQ71" s="51">
        <v>3.2542499999999999</v>
      </c>
      <c r="CR71" s="51">
        <v>4.4562600000000003</v>
      </c>
      <c r="CS71" s="51">
        <v>25.259119999999999</v>
      </c>
      <c r="CU71" s="51">
        <v>3.7140499999999999</v>
      </c>
      <c r="CV71" s="51">
        <v>3.2944900000000001</v>
      </c>
      <c r="CW71" s="51">
        <v>28.549910000000001</v>
      </c>
      <c r="CY71" s="108">
        <v>3.3</v>
      </c>
      <c r="CZ71" s="108">
        <v>6.1</v>
      </c>
      <c r="DA71" s="108">
        <v>26.7</v>
      </c>
      <c r="DC71" s="51">
        <v>3.286025</v>
      </c>
      <c r="DD71" s="51">
        <v>3.7463370000000005</v>
      </c>
      <c r="DE71" s="51">
        <v>26.697370000000003</v>
      </c>
      <c r="FP71" s="11"/>
      <c r="FQ71" s="11"/>
      <c r="FR71" s="11"/>
    </row>
    <row r="72" spans="1:174" x14ac:dyDescent="0.25">
      <c r="A72" s="2">
        <v>49</v>
      </c>
      <c r="C72">
        <v>16</v>
      </c>
      <c r="E72" s="2">
        <v>49</v>
      </c>
      <c r="G72" s="11">
        <f>AVERAGE(CQ72,CI72,CE72,CA72,BS72,BO72,BG72,BC72,AY72,AU72,AQ72,AM72,AI72,AE72,AA72,W72,S72,O72,IQ21,IM21,II21,IE21,IA21,HW21,HS21,HO21,HK21,HG21,HC21,GY21,GU21,GQ21,GM21,GI21,GE21,GA21,FW21)</f>
        <v>3.1604656756756748</v>
      </c>
      <c r="H72" s="11">
        <f t="shared" ref="H72:I72" si="16">AVERAGE(CR72,CJ72,CF72,CB72,BT72,BP72,BH72,BD72,AZ72,AV72,AR72,AN72,AJ72,AF72,AB72,X72,T72,P72,IR21,IN21,IJ21,IF21,IB21,HX21,HT21,HP21,HL21,HH21,HD21,GZ21,GV21,GR21,GN21,GJ21,GF21,GB21,FX21)</f>
        <v>3.8685616216216214</v>
      </c>
      <c r="I72" s="11">
        <f t="shared" si="16"/>
        <v>30.887924864864857</v>
      </c>
      <c r="O72" s="65">
        <v>3.1989800000000002</v>
      </c>
      <c r="P72" s="65">
        <v>3.8916599999999999</v>
      </c>
      <c r="Q72" s="65">
        <v>31.24737</v>
      </c>
      <c r="S72" s="51">
        <v>3.1684000000000001</v>
      </c>
      <c r="T72" s="51">
        <v>3.8203900000000002</v>
      </c>
      <c r="U72" s="51">
        <v>32.7012</v>
      </c>
      <c r="W72" s="65">
        <v>3.03512</v>
      </c>
      <c r="X72" s="65">
        <v>3.6049099999999998</v>
      </c>
      <c r="Y72" s="65">
        <v>28.994589999999999</v>
      </c>
      <c r="AA72" s="65">
        <v>3.0926499999999999</v>
      </c>
      <c r="AB72" s="65">
        <v>3.0759799999999999</v>
      </c>
      <c r="AC72" s="65">
        <v>30.211539999999999</v>
      </c>
      <c r="AE72" s="65">
        <v>3.4238599999999999</v>
      </c>
      <c r="AF72" s="65">
        <v>3.90062</v>
      </c>
      <c r="AG72" s="65">
        <v>30.324100000000001</v>
      </c>
      <c r="AI72" s="78">
        <v>3.593</v>
      </c>
      <c r="AJ72" s="78">
        <v>3.9649999999999999</v>
      </c>
      <c r="AK72" s="78">
        <v>31.58</v>
      </c>
      <c r="AM72" s="65">
        <v>3.18641</v>
      </c>
      <c r="AN72" s="65">
        <v>3.72533</v>
      </c>
      <c r="AO72" s="65">
        <v>32.706299999999999</v>
      </c>
      <c r="AQ72" s="65">
        <v>3.2223799999999998</v>
      </c>
      <c r="AR72" s="65">
        <v>4.4381700000000004</v>
      </c>
      <c r="AS72" s="65">
        <v>30.226289999999999</v>
      </c>
      <c r="AU72" s="73">
        <v>3.4152300000000002</v>
      </c>
      <c r="AV72" s="73">
        <v>2.8319100000000001</v>
      </c>
      <c r="AW72" s="73">
        <v>33.005090000000003</v>
      </c>
      <c r="AY72" s="70">
        <v>2.90361</v>
      </c>
      <c r="AZ72" s="70">
        <v>5.00101</v>
      </c>
      <c r="BA72" s="70">
        <v>30.158629999999999</v>
      </c>
      <c r="BC72" s="77">
        <v>3.1062699999999999</v>
      </c>
      <c r="BD72" s="77">
        <v>4.2887700000000004</v>
      </c>
      <c r="BE72" s="77">
        <v>32.064520000000002</v>
      </c>
      <c r="BG72" s="70">
        <v>3.05802</v>
      </c>
      <c r="BH72" s="70">
        <v>4.9265699999999999</v>
      </c>
      <c r="BI72" s="70">
        <v>27.656980000000001</v>
      </c>
      <c r="BK72" s="80">
        <v>3.5</v>
      </c>
      <c r="BL72" s="80">
        <v>3.3</v>
      </c>
      <c r="BM72" s="80">
        <v>29.6</v>
      </c>
      <c r="BO72" s="93">
        <v>3.0053100000000001</v>
      </c>
      <c r="BP72" s="93">
        <v>4.1738099999999996</v>
      </c>
      <c r="BQ72" s="93">
        <v>27.897929999999999</v>
      </c>
      <c r="BS72" s="51">
        <v>3.08005</v>
      </c>
      <c r="BT72" s="51">
        <v>3.4980799999999999</v>
      </c>
      <c r="BU72" s="51">
        <v>28.83501</v>
      </c>
      <c r="BW72" s="92">
        <v>3.2</v>
      </c>
      <c r="BX72" s="92">
        <v>3.7</v>
      </c>
      <c r="BY72" s="90">
        <v>28.7</v>
      </c>
      <c r="CA72" s="51">
        <v>3.2355700000000001</v>
      </c>
      <c r="CB72" s="51">
        <v>2.33527</v>
      </c>
      <c r="CC72" s="51">
        <v>36.037770000000002</v>
      </c>
      <c r="CE72" s="51">
        <v>2.9459200000000001</v>
      </c>
      <c r="CF72" s="51">
        <v>3.7195</v>
      </c>
      <c r="CG72" s="51">
        <v>28.54224</v>
      </c>
      <c r="CI72" s="51">
        <v>3.0523199999999999</v>
      </c>
      <c r="CJ72" s="51">
        <v>4.0213599999999996</v>
      </c>
      <c r="CK72" s="51">
        <v>30.923760000000001</v>
      </c>
      <c r="CM72" s="51">
        <v>3.5358000000000001</v>
      </c>
      <c r="CN72" s="51">
        <v>3.6959</v>
      </c>
      <c r="CO72" s="51">
        <v>34.146540000000002</v>
      </c>
      <c r="CQ72" s="51">
        <v>3.34748</v>
      </c>
      <c r="CR72" s="51">
        <v>4.5672699999999997</v>
      </c>
      <c r="CS72" s="51">
        <v>29.718250000000001</v>
      </c>
      <c r="CU72" s="51">
        <v>3.8271500000000001</v>
      </c>
      <c r="CV72" s="51">
        <v>3.46177</v>
      </c>
      <c r="CW72" s="51">
        <v>33.169539999999998</v>
      </c>
      <c r="CY72" s="108">
        <v>3.6</v>
      </c>
      <c r="CZ72" s="108">
        <v>4.7</v>
      </c>
      <c r="DA72" s="108">
        <v>28.3</v>
      </c>
      <c r="DC72" s="51">
        <v>3.0836070000000002</v>
      </c>
      <c r="DD72" s="51">
        <v>3.4085210000000004</v>
      </c>
      <c r="DE72" s="51">
        <v>28.649190000000001</v>
      </c>
      <c r="FP72" s="11"/>
      <c r="FQ72" s="11"/>
      <c r="FR72" s="11"/>
    </row>
    <row r="73" spans="1:174" x14ac:dyDescent="0.25">
      <c r="A73" s="2">
        <v>52</v>
      </c>
      <c r="C73">
        <v>17</v>
      </c>
      <c r="E73" s="2">
        <v>52</v>
      </c>
      <c r="G73" s="11">
        <f t="shared" si="1"/>
        <v>2.4384791891891897</v>
      </c>
      <c r="H73" s="11">
        <f t="shared" ref="H73:I73" si="17">AVERAGE(CR73,CJ73,CF73,CB73,BT73,BP73,BH73,BD73,AZ73,AV73,AR73,AN73,AJ73,AF73,AB73,X73,T73,P73,IR22,IN22,IJ22,IF22,IB22,HX22,HT22,HP22,HL22,HH22,HD22,GZ22,GV22,GR22,GN22,GJ22,GF22,GB22,FX22)</f>
        <v>7.669859729729728</v>
      </c>
      <c r="I73" s="11">
        <f t="shared" si="17"/>
        <v>72.876186216216212</v>
      </c>
      <c r="O73" s="65">
        <v>2.4433600000000002</v>
      </c>
      <c r="P73" s="65">
        <v>7.7098000000000004</v>
      </c>
      <c r="Q73" s="65">
        <v>73.631860000000003</v>
      </c>
      <c r="S73" s="51">
        <v>2.6941000000000002</v>
      </c>
      <c r="T73" s="51">
        <v>9.7215900000000008</v>
      </c>
      <c r="U73" s="51">
        <v>71.609229999999997</v>
      </c>
      <c r="W73" s="65">
        <v>2.6558700000000002</v>
      </c>
      <c r="X73" s="65">
        <v>6.6102400000000001</v>
      </c>
      <c r="Y73" s="65">
        <v>76.611949999999993</v>
      </c>
      <c r="AA73" s="65">
        <v>2.5562299999999998</v>
      </c>
      <c r="AB73" s="65">
        <v>8.4298199999999994</v>
      </c>
      <c r="AC73" s="65">
        <v>66.940920000000006</v>
      </c>
      <c r="AE73" s="65">
        <v>2.42055</v>
      </c>
      <c r="AF73" s="65">
        <v>8.57348</v>
      </c>
      <c r="AG73" s="65">
        <v>71.364279999999994</v>
      </c>
      <c r="AI73" s="78">
        <v>2.661</v>
      </c>
      <c r="AJ73" s="78">
        <v>9.8190000000000008</v>
      </c>
      <c r="AK73" s="78">
        <v>70.209999999999994</v>
      </c>
      <c r="AM73" s="65">
        <v>2.6735600000000002</v>
      </c>
      <c r="AN73" s="65">
        <v>8.2994599999999998</v>
      </c>
      <c r="AO73" s="65">
        <v>73.801609999999997</v>
      </c>
      <c r="AQ73" s="65">
        <v>2.5300699999999998</v>
      </c>
      <c r="AR73" s="65">
        <v>8.6345700000000001</v>
      </c>
      <c r="AS73" s="65">
        <v>75.056479999999993</v>
      </c>
      <c r="AU73" s="73">
        <v>2.8599700000000001</v>
      </c>
      <c r="AV73" s="73">
        <v>6.7791100000000002</v>
      </c>
      <c r="AW73" s="73">
        <v>74.155779999999993</v>
      </c>
      <c r="AY73" s="70">
        <v>2.7684700000000002</v>
      </c>
      <c r="AZ73" s="70">
        <v>7.8298500000000004</v>
      </c>
      <c r="BA73" s="70">
        <v>75.099559999999997</v>
      </c>
      <c r="BC73" s="77">
        <v>2.43621</v>
      </c>
      <c r="BD73" s="77">
        <v>9.1440800000000007</v>
      </c>
      <c r="BE73" s="77">
        <v>74.877219999999994</v>
      </c>
      <c r="BG73" s="70">
        <v>2.29528</v>
      </c>
      <c r="BH73" s="70">
        <v>8.5352399999999999</v>
      </c>
      <c r="BI73" s="70">
        <v>72.690370000000001</v>
      </c>
      <c r="BK73" s="80">
        <v>2.6</v>
      </c>
      <c r="BL73" s="80">
        <v>9.6</v>
      </c>
      <c r="BM73" s="80">
        <v>63.2</v>
      </c>
      <c r="BO73" s="93">
        <v>1.99166</v>
      </c>
      <c r="BP73" s="93">
        <v>6.6426699999999999</v>
      </c>
      <c r="BQ73" s="93">
        <v>67.702439999999996</v>
      </c>
      <c r="BS73" s="51">
        <v>2.0959400000000001</v>
      </c>
      <c r="BT73" s="51">
        <v>8.2122299999999999</v>
      </c>
      <c r="BU73" s="51">
        <v>65.481800000000007</v>
      </c>
      <c r="BW73" s="92">
        <v>2.2999999999999998</v>
      </c>
      <c r="BX73" s="92">
        <v>6.6</v>
      </c>
      <c r="BY73" s="92">
        <v>72.900000000000006</v>
      </c>
      <c r="CA73" s="51">
        <v>2.51708</v>
      </c>
      <c r="CB73" s="51">
        <v>4.8688599999999997</v>
      </c>
      <c r="CC73" s="51">
        <v>75.071089999999998</v>
      </c>
      <c r="CE73" s="51">
        <v>2.23502</v>
      </c>
      <c r="CF73" s="51">
        <v>7.5522</v>
      </c>
      <c r="CG73" s="51">
        <v>71.737399999999994</v>
      </c>
      <c r="CI73" s="51">
        <v>2.4555799999999999</v>
      </c>
      <c r="CJ73" s="51">
        <v>7.5391399999999997</v>
      </c>
      <c r="CK73" s="51">
        <v>73.668109999999999</v>
      </c>
      <c r="CM73" s="51">
        <v>2.9525199999999998</v>
      </c>
      <c r="CN73" s="51">
        <v>7.0126600000000003</v>
      </c>
      <c r="CO73" s="51">
        <v>80.283019999999993</v>
      </c>
      <c r="CQ73" s="51">
        <v>2.3252100000000002</v>
      </c>
      <c r="CR73" s="51">
        <v>8.9157700000000002</v>
      </c>
      <c r="CS73" s="51">
        <v>72.355400000000003</v>
      </c>
      <c r="CU73" s="51">
        <v>2.74594</v>
      </c>
      <c r="CV73" s="51">
        <v>7.7130400000000003</v>
      </c>
      <c r="CW73" s="51">
        <v>79.393699999999995</v>
      </c>
      <c r="CY73" s="108">
        <v>3.8</v>
      </c>
      <c r="CZ73" s="108">
        <v>10.199999999999999</v>
      </c>
      <c r="DA73" s="108">
        <v>70.400000000000006</v>
      </c>
      <c r="DC73" s="51">
        <v>2.0986760000000002</v>
      </c>
      <c r="DD73" s="51">
        <v>9.4127299999999998</v>
      </c>
      <c r="DE73" s="51">
        <v>74.484079999999992</v>
      </c>
      <c r="FP73" s="11"/>
      <c r="FQ73" s="11"/>
      <c r="FR73" s="11"/>
    </row>
    <row r="74" spans="1:174" x14ac:dyDescent="0.25">
      <c r="A74" s="2">
        <v>55</v>
      </c>
      <c r="C74">
        <v>18</v>
      </c>
      <c r="E74" s="2">
        <v>55</v>
      </c>
      <c r="G74" s="11">
        <f t="shared" si="1"/>
        <v>1.7613570270270273</v>
      </c>
      <c r="H74" s="11">
        <f t="shared" ref="H74:I74" si="18">AVERAGE(CR74,CJ74,CF74,CB74,BT74,BP74,BH74,BD74,AZ74,AV74,AR74,AN74,AJ74,AF74,AB74,X74,T74,P74,IR23,IN23,IJ23,IF23,IB23,HX23,HT23,HP23,HL23,HH23,HD23,GZ23,GV23,GR23,GN23,GJ23,GF23,GB23,FX23)</f>
        <v>7.4678562162162176</v>
      </c>
      <c r="I74" s="11">
        <f t="shared" si="18"/>
        <v>67.358820810810798</v>
      </c>
      <c r="O74" s="65">
        <v>1.76745</v>
      </c>
      <c r="P74" s="65">
        <v>7.1209100000000003</v>
      </c>
      <c r="Q74" s="65">
        <v>69.40907</v>
      </c>
      <c r="S74" s="51">
        <v>1.74952</v>
      </c>
      <c r="T74" s="51">
        <v>7.2388700000000004</v>
      </c>
      <c r="U74" s="51">
        <v>72.06259</v>
      </c>
      <c r="W74" s="65">
        <v>1.78521</v>
      </c>
      <c r="X74" s="65">
        <v>8.1916499999999992</v>
      </c>
      <c r="Y74" s="65">
        <v>65.350800000000007</v>
      </c>
      <c r="AA74" s="65">
        <v>1.8602099999999999</v>
      </c>
      <c r="AB74" s="65">
        <v>8.5316899999999993</v>
      </c>
      <c r="AC74" s="65">
        <v>61.194290000000002</v>
      </c>
      <c r="AE74" s="65">
        <v>2.0477500000000002</v>
      </c>
      <c r="AF74" s="65">
        <v>6.6691399999999996</v>
      </c>
      <c r="AG74" s="65">
        <v>67.393410000000003</v>
      </c>
      <c r="AI74" s="78">
        <v>1.9670000000000001</v>
      </c>
      <c r="AJ74" s="78">
        <v>9.6910000000000007</v>
      </c>
      <c r="AK74" s="78">
        <v>70.86</v>
      </c>
      <c r="AM74" s="65">
        <v>1.8466899999999999</v>
      </c>
      <c r="AN74" s="65">
        <v>6.6058700000000004</v>
      </c>
      <c r="AO74" s="65">
        <v>70.821740000000005</v>
      </c>
      <c r="AQ74" s="65">
        <v>1.6993</v>
      </c>
      <c r="AR74" s="65">
        <v>7.7169999999999996</v>
      </c>
      <c r="AS74" s="65">
        <v>70.449029999999993</v>
      </c>
      <c r="AU74" s="73">
        <v>2.03993</v>
      </c>
      <c r="AV74" s="73">
        <v>7.6429099999999996</v>
      </c>
      <c r="AW74" s="73">
        <v>63.856679999999997</v>
      </c>
      <c r="AY74" s="70">
        <v>2.22383</v>
      </c>
      <c r="AZ74" s="70">
        <v>7.7087199999999996</v>
      </c>
      <c r="BA74" s="70">
        <v>67.04374</v>
      </c>
      <c r="BC74" s="77">
        <v>1.9670700000000001</v>
      </c>
      <c r="BD74" s="77">
        <v>5.9338199999999999</v>
      </c>
      <c r="BE74" s="77">
        <v>72.276259999999994</v>
      </c>
      <c r="BG74" s="70">
        <v>1.90062</v>
      </c>
      <c r="BH74" s="70">
        <v>9.5160499999999999</v>
      </c>
      <c r="BI74" s="70">
        <v>49.094729999999998</v>
      </c>
      <c r="BK74" s="80">
        <v>1.9</v>
      </c>
      <c r="BL74" s="80">
        <v>7.9</v>
      </c>
      <c r="BM74" s="80">
        <v>56.8</v>
      </c>
      <c r="BO74" s="93">
        <v>1.53366</v>
      </c>
      <c r="BP74" s="93">
        <v>6.9897</v>
      </c>
      <c r="BQ74" s="93">
        <v>61.854059999999997</v>
      </c>
      <c r="BS74" s="51">
        <v>1.7331799999999999</v>
      </c>
      <c r="BT74" s="51">
        <v>6.2638299999999996</v>
      </c>
      <c r="BU74" s="51">
        <v>62.550289999999997</v>
      </c>
      <c r="BW74" s="92">
        <v>1.8</v>
      </c>
      <c r="BX74" s="92">
        <v>6.5</v>
      </c>
      <c r="BY74" s="90">
        <v>66.400000000000006</v>
      </c>
      <c r="CA74" s="51">
        <v>1.7126300000000001</v>
      </c>
      <c r="CB74" s="51">
        <v>9.1960899999999999</v>
      </c>
      <c r="CC74" s="51">
        <v>60.700159999999997</v>
      </c>
      <c r="CE74" s="51">
        <v>1.6581300000000001</v>
      </c>
      <c r="CF74" s="51">
        <v>6.7178000000000004</v>
      </c>
      <c r="CG74" s="51">
        <v>61.774000000000001</v>
      </c>
      <c r="CI74" s="51">
        <v>1.82605</v>
      </c>
      <c r="CJ74" s="51">
        <v>7.1482999999999999</v>
      </c>
      <c r="CK74" s="51">
        <v>65.881150000000005</v>
      </c>
      <c r="CM74" s="51">
        <v>2.1979000000000002</v>
      </c>
      <c r="CN74" s="51">
        <v>6.6636499999999996</v>
      </c>
      <c r="CO74" s="51">
        <v>72.596990000000005</v>
      </c>
      <c r="CQ74" s="51">
        <v>1.7489300000000001</v>
      </c>
      <c r="CR74" s="51">
        <v>7.0065299999999997</v>
      </c>
      <c r="CS74" s="51">
        <v>68.692040000000006</v>
      </c>
      <c r="CU74" s="51">
        <v>2.0781700000000001</v>
      </c>
      <c r="CV74" s="51">
        <v>5.7504099999999996</v>
      </c>
      <c r="CW74" s="51">
        <v>75.525919999999999</v>
      </c>
      <c r="CY74" s="108">
        <v>2.23</v>
      </c>
      <c r="CZ74" s="108">
        <v>9.6</v>
      </c>
      <c r="DA74" s="108">
        <v>71.2</v>
      </c>
      <c r="DC74" s="51">
        <v>1.514745</v>
      </c>
      <c r="DD74" s="51">
        <v>8.0764910000000008</v>
      </c>
      <c r="DE74" s="51">
        <v>64.428609999999992</v>
      </c>
      <c r="FP74" s="11"/>
      <c r="FQ74" s="11"/>
      <c r="FR74" s="11"/>
    </row>
    <row r="75" spans="1:174" x14ac:dyDescent="0.25">
      <c r="A75" s="2">
        <v>58</v>
      </c>
      <c r="C75">
        <v>19</v>
      </c>
      <c r="E75" s="2">
        <v>58</v>
      </c>
      <c r="G75" s="11">
        <f t="shared" si="1"/>
        <v>2.6857943243243247</v>
      </c>
      <c r="H75" s="11">
        <f t="shared" ref="H75:I75" si="19">AVERAGE(CR75,CJ75,CF75,CB75,BT75,BP75,BH75,BD75,AZ75,AV75,AR75,AN75,AJ75,AF75,AB75,X75,T75,P75,IR24,IN24,IJ24,IF24,IB24,HX24,HT24,HP24,HL24,HH24,HD24,GZ24,GV24,GR24,GN24,GJ24,GF24,GB24,FX24)</f>
        <v>3.2056948648648649</v>
      </c>
      <c r="I75" s="11">
        <f t="shared" si="19"/>
        <v>23.637751081081081</v>
      </c>
      <c r="O75" s="65">
        <v>2.8041100000000001</v>
      </c>
      <c r="P75" s="65">
        <v>2.6806299999999998</v>
      </c>
      <c r="Q75" s="65">
        <v>24.453060000000001</v>
      </c>
      <c r="S75" s="51">
        <v>2.95485</v>
      </c>
      <c r="T75" s="51">
        <v>3.1426400000000001</v>
      </c>
      <c r="U75" s="51">
        <v>24.223980000000001</v>
      </c>
      <c r="W75" s="65">
        <v>2.75603</v>
      </c>
      <c r="X75" s="65">
        <v>2.7154699999999998</v>
      </c>
      <c r="Y75" s="65">
        <v>25.040579999999999</v>
      </c>
      <c r="AA75" s="65">
        <v>2.9042300000000001</v>
      </c>
      <c r="AB75" s="65">
        <v>3.0618799999999999</v>
      </c>
      <c r="AC75" s="65">
        <v>23.994150000000001</v>
      </c>
      <c r="AE75" s="65">
        <v>2.7935400000000001</v>
      </c>
      <c r="AF75" s="65">
        <v>2.3201200000000002</v>
      </c>
      <c r="AG75" s="65">
        <v>24.37133</v>
      </c>
      <c r="AI75" s="78">
        <v>2.8820000000000001</v>
      </c>
      <c r="AJ75" s="78">
        <v>4.4340000000000002</v>
      </c>
      <c r="AK75" s="78">
        <v>26.23</v>
      </c>
      <c r="AM75" s="65">
        <v>2.88443</v>
      </c>
      <c r="AN75" s="65">
        <v>2.7086700000000001</v>
      </c>
      <c r="AO75" s="65">
        <v>24.97344</v>
      </c>
      <c r="AQ75" s="65">
        <v>2.72404</v>
      </c>
      <c r="AR75" s="65">
        <v>2.0246300000000002</v>
      </c>
      <c r="AS75" s="65">
        <v>25.37274</v>
      </c>
      <c r="AU75" s="73">
        <v>2.8148300000000002</v>
      </c>
      <c r="AV75" s="73">
        <v>3.17333</v>
      </c>
      <c r="AW75" s="73">
        <v>23.017990000000001</v>
      </c>
      <c r="AY75" s="70">
        <v>2.81596</v>
      </c>
      <c r="AZ75" s="70">
        <v>3.0243500000000001</v>
      </c>
      <c r="BA75" s="70">
        <v>25.006620000000002</v>
      </c>
      <c r="BC75" s="77">
        <v>2.7323400000000002</v>
      </c>
      <c r="BD75" s="77">
        <v>2.7086999999999999</v>
      </c>
      <c r="BE75" s="77">
        <v>25.094740000000002</v>
      </c>
      <c r="BG75" s="70">
        <v>2.5079899999999999</v>
      </c>
      <c r="BH75" s="70">
        <v>3.9024000000000001</v>
      </c>
      <c r="BI75" s="70">
        <v>23.306570000000001</v>
      </c>
      <c r="BK75" s="80">
        <v>2.8</v>
      </c>
      <c r="BL75" s="80">
        <v>2.2999999999999998</v>
      </c>
      <c r="BM75" s="80">
        <v>21.1</v>
      </c>
      <c r="BO75" s="93">
        <v>2.2613099999999999</v>
      </c>
      <c r="BP75" s="93">
        <v>3.8332600000000001</v>
      </c>
      <c r="BQ75" s="93">
        <v>20.954550000000001</v>
      </c>
      <c r="BS75" s="51">
        <v>2.4441199999999998</v>
      </c>
      <c r="BT75" s="51">
        <v>2.5688</v>
      </c>
      <c r="BU75" s="51">
        <v>21.810099999999998</v>
      </c>
      <c r="BW75" s="92">
        <v>2.7</v>
      </c>
      <c r="BX75" s="92">
        <v>3.1</v>
      </c>
      <c r="BY75" s="92">
        <v>24.1</v>
      </c>
      <c r="CA75" s="51">
        <v>2.6082399999999999</v>
      </c>
      <c r="CB75" s="51">
        <v>3.8877999999999999</v>
      </c>
      <c r="CC75" s="51">
        <v>23.786930000000002</v>
      </c>
      <c r="CE75" s="51">
        <v>2.5473300000000001</v>
      </c>
      <c r="CF75" s="51">
        <v>2.6198100000000002</v>
      </c>
      <c r="CG75" s="51">
        <v>23.44548</v>
      </c>
      <c r="CI75" s="51">
        <v>2.6490900000000002</v>
      </c>
      <c r="CJ75" s="51">
        <v>4.1898499999999999</v>
      </c>
      <c r="CK75" s="51">
        <v>23.833069999999999</v>
      </c>
      <c r="CM75" s="51">
        <v>3.0797599999999998</v>
      </c>
      <c r="CN75" s="51">
        <v>3.56643</v>
      </c>
      <c r="CO75" s="51">
        <v>27.068110000000001</v>
      </c>
      <c r="CQ75" s="51">
        <v>2.7847</v>
      </c>
      <c r="CR75" s="51">
        <v>3.6545700000000001</v>
      </c>
      <c r="CS75" s="51">
        <v>23.38495</v>
      </c>
      <c r="CU75" s="51">
        <v>3.1595499999999999</v>
      </c>
      <c r="CV75" s="51">
        <v>2.6693799999999999</v>
      </c>
      <c r="CW75" s="51">
        <v>26.352869999999999</v>
      </c>
      <c r="CY75" s="108">
        <v>3.31</v>
      </c>
      <c r="CZ75" s="108">
        <v>3.2</v>
      </c>
      <c r="DA75" s="108">
        <v>23.2</v>
      </c>
      <c r="DC75" s="51">
        <v>2.7029269999999999</v>
      </c>
      <c r="DD75" s="51">
        <v>2.1358440000000005</v>
      </c>
      <c r="DE75" s="51">
        <v>21.923750000000002</v>
      </c>
      <c r="FP75" s="11"/>
      <c r="FQ75" s="11"/>
      <c r="FR75" s="11"/>
    </row>
    <row r="76" spans="1:174" x14ac:dyDescent="0.25">
      <c r="A76" s="2">
        <v>61</v>
      </c>
      <c r="C76">
        <v>20</v>
      </c>
      <c r="E76" s="2">
        <v>61</v>
      </c>
      <c r="G76" s="11">
        <f t="shared" si="1"/>
        <v>2.2667056756756754</v>
      </c>
      <c r="H76" s="11">
        <f t="shared" ref="H76:I76" si="20">AVERAGE(CR76,CJ76,CF76,CB76,BT76,BP76,BH76,BD76,AZ76,AV76,AR76,AN76,AJ76,AF76,AB76,X76,T76,P76,IR25,IN25,IJ25,IF25,IB25,HX25,HT25,HP25,HL25,HH25,HD25,GZ25,GV25,GR25,GN25,GJ25,GF25,GB25,FX25)</f>
        <v>4.6805924324324319</v>
      </c>
      <c r="I76" s="11">
        <f t="shared" si="20"/>
        <v>58.513196216216215</v>
      </c>
      <c r="O76" s="65">
        <v>2.3737699999999999</v>
      </c>
      <c r="P76" s="65">
        <v>5.0813699999999997</v>
      </c>
      <c r="Q76" s="65">
        <v>55.457149999999999</v>
      </c>
      <c r="S76" s="51">
        <v>2.40909</v>
      </c>
      <c r="T76" s="51">
        <v>4.4997199999999999</v>
      </c>
      <c r="U76" s="51">
        <v>59.905920000000002</v>
      </c>
      <c r="W76" s="65">
        <v>2.59076</v>
      </c>
      <c r="X76" s="65">
        <v>3.9039999999999999</v>
      </c>
      <c r="Y76" s="65">
        <v>58.204219999999999</v>
      </c>
      <c r="AA76" s="65">
        <v>2.3133699999999999</v>
      </c>
      <c r="AB76" s="65">
        <v>5.0853900000000003</v>
      </c>
      <c r="AC76" s="65">
        <v>56.365839999999999</v>
      </c>
      <c r="AE76" s="65">
        <v>2.1594799999999998</v>
      </c>
      <c r="AF76" s="65">
        <v>4.44475</v>
      </c>
      <c r="AG76" s="65">
        <v>57.751460000000002</v>
      </c>
      <c r="AI76" s="78">
        <v>2.371</v>
      </c>
      <c r="AJ76" s="78">
        <v>5.4829999999999997</v>
      </c>
      <c r="AK76" s="78">
        <v>60.93</v>
      </c>
      <c r="AM76" s="65">
        <v>2.2906499999999999</v>
      </c>
      <c r="AN76" s="65">
        <v>5.6490099999999996</v>
      </c>
      <c r="AO76" s="65">
        <v>58.500709999999998</v>
      </c>
      <c r="AQ76" s="65">
        <v>2.53288</v>
      </c>
      <c r="AR76" s="65">
        <v>3.3437399999999999</v>
      </c>
      <c r="AS76" s="65">
        <v>62.424329999999998</v>
      </c>
      <c r="AU76" s="73">
        <v>2.5939899999999998</v>
      </c>
      <c r="AV76" s="73">
        <v>5.0246500000000003</v>
      </c>
      <c r="AW76" s="73">
        <v>56.332329999999999</v>
      </c>
      <c r="AY76" s="70">
        <v>2.34477</v>
      </c>
      <c r="AZ76" s="70">
        <v>5.7862299999999998</v>
      </c>
      <c r="BA76" s="70">
        <v>58.705919999999999</v>
      </c>
      <c r="BC76" s="77">
        <v>2.42015</v>
      </c>
      <c r="BD76" s="77">
        <v>4.8409199999999997</v>
      </c>
      <c r="BE76" s="77">
        <v>58.719459999999998</v>
      </c>
      <c r="BG76" s="70">
        <v>2.3540899999999998</v>
      </c>
      <c r="BH76" s="70">
        <v>3.1071599999999999</v>
      </c>
      <c r="BI76" s="70">
        <v>59.968029999999999</v>
      </c>
      <c r="BK76" s="80">
        <v>2.2999999999999998</v>
      </c>
      <c r="BL76" s="80">
        <v>5.3</v>
      </c>
      <c r="BM76" s="80">
        <v>48.4</v>
      </c>
      <c r="BO76" s="93">
        <v>2.0074800000000002</v>
      </c>
      <c r="BP76" s="93">
        <v>3.9410699999999999</v>
      </c>
      <c r="BQ76" s="93">
        <v>52.658569999999997</v>
      </c>
      <c r="BS76" s="51">
        <v>2.2371099999999999</v>
      </c>
      <c r="BT76" s="51">
        <v>2.3240500000000002</v>
      </c>
      <c r="BU76" s="51">
        <v>55.926340000000003</v>
      </c>
      <c r="BW76" s="92">
        <v>2.2000000000000002</v>
      </c>
      <c r="BX76" s="92">
        <v>4.5999999999999996</v>
      </c>
      <c r="BY76" s="90">
        <v>54</v>
      </c>
      <c r="CA76" s="51">
        <v>2.0423800000000001</v>
      </c>
      <c r="CB76" s="51">
        <v>6.1914899999999999</v>
      </c>
      <c r="CC76" s="51">
        <v>59.370530000000002</v>
      </c>
      <c r="CE76" s="51">
        <v>2.07193</v>
      </c>
      <c r="CF76" s="51">
        <v>4.7346199999999996</v>
      </c>
      <c r="CG76" s="51">
        <v>54.93459</v>
      </c>
      <c r="CI76" s="51">
        <v>2.2460800000000001</v>
      </c>
      <c r="CJ76" s="51">
        <v>4.5582099999999999</v>
      </c>
      <c r="CK76" s="51">
        <v>60.810459999999999</v>
      </c>
      <c r="CM76" s="51">
        <v>2.67333</v>
      </c>
      <c r="CN76" s="51">
        <v>3.96678</v>
      </c>
      <c r="CO76" s="51">
        <v>66.984880000000004</v>
      </c>
      <c r="CQ76" s="51">
        <v>2.3624299999999998</v>
      </c>
      <c r="CR76" s="51">
        <v>4.1002900000000002</v>
      </c>
      <c r="CS76" s="51">
        <v>58.258760000000002</v>
      </c>
      <c r="CU76" s="51">
        <v>2.7490800000000002</v>
      </c>
      <c r="CV76" s="51">
        <v>2.9418799999999998</v>
      </c>
      <c r="CW76" s="51">
        <v>63.973500000000001</v>
      </c>
      <c r="CY76" s="108">
        <v>2.54</v>
      </c>
      <c r="CZ76" s="108">
        <v>5.3</v>
      </c>
      <c r="DA76" s="108">
        <v>62</v>
      </c>
      <c r="DC76" s="51">
        <v>1.9840469999999999</v>
      </c>
      <c r="DD76" s="51">
        <v>4.2551709999999998</v>
      </c>
      <c r="DE76" s="51">
        <v>54.936159999999994</v>
      </c>
      <c r="FP76" s="11"/>
      <c r="FQ76" s="11"/>
      <c r="FR76" s="11"/>
    </row>
    <row r="77" spans="1:174" x14ac:dyDescent="0.25">
      <c r="A77" s="2">
        <v>64</v>
      </c>
      <c r="C77">
        <v>21</v>
      </c>
      <c r="E77" s="2">
        <v>64</v>
      </c>
      <c r="G77" s="11">
        <f t="shared" si="1"/>
        <v>2.3470027027027029</v>
      </c>
      <c r="H77" s="11">
        <f t="shared" ref="H77:I77" si="21">AVERAGE(CR77,CJ77,CF77,CB77,BT77,BP77,BH77,BD77,AZ77,AV77,AR77,AN77,AJ77,AF77,AB77,X77,T77,P77,IR26,IN26,IJ26,IF26,IB26,HX26,HT26,HP26,HL26,HH26,HD26,GZ26,GV26,GR26,GN26,GJ26,GF26,GB26,FX26)</f>
        <v>4.5664340540540547</v>
      </c>
      <c r="I77" s="11">
        <f t="shared" si="21"/>
        <v>53.167144594594575</v>
      </c>
      <c r="L77" s="11"/>
      <c r="O77" s="65">
        <v>2.3766500000000002</v>
      </c>
      <c r="P77" s="65">
        <v>4.9068300000000002</v>
      </c>
      <c r="Q77" s="65">
        <v>54.208269999999999</v>
      </c>
      <c r="S77" s="51">
        <v>2.5003700000000002</v>
      </c>
      <c r="T77" s="51">
        <v>5.4374700000000002</v>
      </c>
      <c r="U77" s="51">
        <v>52.760489999999997</v>
      </c>
      <c r="W77" s="65">
        <v>2.47281</v>
      </c>
      <c r="X77" s="65">
        <v>4.9804199999999996</v>
      </c>
      <c r="Y77" s="65">
        <v>53.070650000000001</v>
      </c>
      <c r="AA77" s="65">
        <v>2.2111800000000001</v>
      </c>
      <c r="AB77" s="65">
        <v>4.6296499999999998</v>
      </c>
      <c r="AC77" s="65">
        <v>53.360399999999998</v>
      </c>
      <c r="AE77" s="65">
        <v>2.5857000000000001</v>
      </c>
      <c r="AF77" s="65">
        <v>3.4021400000000002</v>
      </c>
      <c r="AG77" s="65">
        <v>56.034739999999999</v>
      </c>
      <c r="AI77" s="78">
        <v>2.5670000000000002</v>
      </c>
      <c r="AJ77" s="78">
        <v>5.1189999999999998</v>
      </c>
      <c r="AK77" s="78">
        <v>58.1</v>
      </c>
      <c r="AM77" s="65">
        <v>2.4127900000000002</v>
      </c>
      <c r="AN77" s="65">
        <v>4.9423000000000004</v>
      </c>
      <c r="AO77" s="65">
        <v>54.817</v>
      </c>
      <c r="AQ77" s="65">
        <v>2.0903800000000001</v>
      </c>
      <c r="AR77" s="65">
        <v>5.5626899999999999</v>
      </c>
      <c r="AS77" s="65">
        <v>53.915410000000001</v>
      </c>
      <c r="AU77" s="73">
        <v>2.28301</v>
      </c>
      <c r="AV77" s="73">
        <v>7.2841399999999998</v>
      </c>
      <c r="AW77" s="73">
        <v>48.203859999999999</v>
      </c>
      <c r="AY77" s="70">
        <v>2.7328800000000002</v>
      </c>
      <c r="AZ77" s="70">
        <v>4.2855600000000003</v>
      </c>
      <c r="BA77" s="70">
        <v>53.825400000000002</v>
      </c>
      <c r="BC77" s="77">
        <v>2.4622000000000002</v>
      </c>
      <c r="BD77" s="77">
        <v>5.4375600000000004</v>
      </c>
      <c r="BE77" s="77">
        <v>52.743369999999999</v>
      </c>
      <c r="BG77" s="70">
        <v>2.25678</v>
      </c>
      <c r="BH77" s="70">
        <v>8.2028199999999991</v>
      </c>
      <c r="BI77" s="70">
        <v>38.606499999999997</v>
      </c>
      <c r="BK77" s="80">
        <v>2.7</v>
      </c>
      <c r="BL77" s="80">
        <v>1.7</v>
      </c>
      <c r="BM77" s="80">
        <v>48.4</v>
      </c>
      <c r="BO77" s="93">
        <v>2.2134299999999998</v>
      </c>
      <c r="BP77" s="93">
        <v>3.3568500000000001</v>
      </c>
      <c r="BQ77" s="93">
        <v>46.269959999999998</v>
      </c>
      <c r="BS77" s="51">
        <v>2.2513999999999998</v>
      </c>
      <c r="BT77" s="51">
        <v>2.4884400000000002</v>
      </c>
      <c r="BU77" s="51">
        <v>50.233989999999999</v>
      </c>
      <c r="BW77" s="92">
        <v>2.2000000000000002</v>
      </c>
      <c r="BX77" s="92">
        <v>4</v>
      </c>
      <c r="BY77" s="92">
        <v>52.9</v>
      </c>
      <c r="CA77" s="51">
        <v>2.08527</v>
      </c>
      <c r="CB77" s="51">
        <v>4.5618600000000002</v>
      </c>
      <c r="CC77" s="51">
        <v>54.07884</v>
      </c>
      <c r="CE77" s="51">
        <v>2.1107100000000001</v>
      </c>
      <c r="CF77" s="51">
        <v>3.9458700000000002</v>
      </c>
      <c r="CG77" s="51">
        <v>53.440849999999998</v>
      </c>
      <c r="CI77" s="51">
        <v>2.45329</v>
      </c>
      <c r="CJ77" s="51">
        <v>2.9271199999999999</v>
      </c>
      <c r="CK77" s="51">
        <v>55.480150000000002</v>
      </c>
      <c r="CM77" s="51">
        <v>2.8932899999999999</v>
      </c>
      <c r="CN77" s="51">
        <v>2.4112800000000001</v>
      </c>
      <c r="CO77" s="51">
        <v>61.026229999999998</v>
      </c>
      <c r="CQ77" s="51">
        <v>2.2765399999999998</v>
      </c>
      <c r="CR77" s="51">
        <v>4.0453700000000001</v>
      </c>
      <c r="CS77" s="51">
        <v>53.553359999999998</v>
      </c>
      <c r="CU77" s="51">
        <v>2.63463</v>
      </c>
      <c r="CV77" s="51">
        <v>2.9101499999999998</v>
      </c>
      <c r="CW77" s="51">
        <v>59.156979999999997</v>
      </c>
      <c r="CY77" s="108">
        <v>2.85</v>
      </c>
      <c r="CZ77" s="108">
        <v>7.8</v>
      </c>
      <c r="DA77" s="108">
        <v>50.4</v>
      </c>
      <c r="DC77" s="51">
        <v>1.953892</v>
      </c>
      <c r="DD77" s="51">
        <v>3.8883760000000001</v>
      </c>
      <c r="DE77" s="51">
        <v>48.147479999999995</v>
      </c>
      <c r="FP77" s="11"/>
      <c r="FQ77" s="11"/>
      <c r="FR77" s="11"/>
    </row>
    <row r="78" spans="1:174" x14ac:dyDescent="0.25">
      <c r="A78" s="2">
        <v>67</v>
      </c>
      <c r="C78">
        <v>22</v>
      </c>
      <c r="E78" s="2">
        <v>67</v>
      </c>
      <c r="G78" s="11">
        <f t="shared" si="1"/>
        <v>2.2228545945945952</v>
      </c>
      <c r="H78" s="11">
        <f t="shared" ref="H78:I78" si="22">AVERAGE(CR78,CJ78,CF78,CB78,BT78,BP78,BH78,BD78,AZ78,AV78,AR78,AN78,AJ78,AF78,AB78,X78,T78,P78,IR27,IN27,IJ27,IF27,IB27,HX27,HT27,HP27,HL27,HH27,HD27,GZ27,GV27,GR27,GN27,GJ27,GF27,GB27,FX27)</f>
        <v>5.4412527027027027</v>
      </c>
      <c r="I78" s="11">
        <f t="shared" si="22"/>
        <v>46.840790540540539</v>
      </c>
      <c r="O78" s="65">
        <v>2.2527900000000001</v>
      </c>
      <c r="P78" s="65">
        <v>6.5059199999999997</v>
      </c>
      <c r="Q78" s="65">
        <v>45.024769999999997</v>
      </c>
      <c r="S78" s="51">
        <v>2.3271600000000001</v>
      </c>
      <c r="T78" s="51">
        <v>6.4898999999999996</v>
      </c>
      <c r="U78" s="51">
        <v>44.239730000000002</v>
      </c>
      <c r="W78" s="65">
        <v>2.2347999999999999</v>
      </c>
      <c r="X78" s="65">
        <v>6.7870400000000002</v>
      </c>
      <c r="Y78" s="65">
        <v>44.751739999999998</v>
      </c>
      <c r="AA78" s="65">
        <v>2.0745900000000002</v>
      </c>
      <c r="AB78" s="65">
        <v>5.4906600000000001</v>
      </c>
      <c r="AC78" s="65">
        <v>46.097009999999997</v>
      </c>
      <c r="AE78" s="65">
        <v>2.2401499999999999</v>
      </c>
      <c r="AF78" s="65">
        <v>5.8026</v>
      </c>
      <c r="AG78" s="65">
        <v>45.686219999999999</v>
      </c>
      <c r="AI78" s="78">
        <v>2.4260000000000002</v>
      </c>
      <c r="AJ78" s="78">
        <v>4.6760000000000002</v>
      </c>
      <c r="AK78" s="78">
        <v>51.7</v>
      </c>
      <c r="AM78" s="65">
        <v>2.2124600000000001</v>
      </c>
      <c r="AN78" s="65">
        <v>6.0306100000000002</v>
      </c>
      <c r="AO78" s="65">
        <v>45.208170000000003</v>
      </c>
      <c r="AQ78" s="65">
        <v>2.1817099999999998</v>
      </c>
      <c r="AR78" s="65">
        <v>6.3384400000000003</v>
      </c>
      <c r="AS78" s="65">
        <v>46.916150000000002</v>
      </c>
      <c r="AU78" s="73">
        <v>2.33847</v>
      </c>
      <c r="AV78" s="73">
        <v>5.4067800000000004</v>
      </c>
      <c r="AW78" s="73">
        <v>48.301929999999999</v>
      </c>
      <c r="AY78" s="70">
        <v>2.1649400000000001</v>
      </c>
      <c r="AZ78" s="70">
        <v>6.1385899999999998</v>
      </c>
      <c r="BA78" s="70">
        <v>49.856810000000003</v>
      </c>
      <c r="BC78" s="77">
        <v>2.3000699999999998</v>
      </c>
      <c r="BD78" s="77">
        <v>4.5528599999999999</v>
      </c>
      <c r="BE78" s="77">
        <v>52.703180000000003</v>
      </c>
      <c r="BG78" s="70">
        <v>2.2576999999999998</v>
      </c>
      <c r="BH78" s="70">
        <v>4.9979199999999997</v>
      </c>
      <c r="BI78" s="70">
        <v>48.154640000000001</v>
      </c>
      <c r="BK78" s="80">
        <v>2.2999999999999998</v>
      </c>
      <c r="BL78" s="80">
        <v>5.9</v>
      </c>
      <c r="BM78" s="80">
        <v>39.1</v>
      </c>
      <c r="BO78" s="93">
        <v>2.01355</v>
      </c>
      <c r="BP78" s="93">
        <v>4.8919100000000002</v>
      </c>
      <c r="BQ78" s="93">
        <v>42.275329999999997</v>
      </c>
      <c r="BS78" s="51">
        <v>1.9633700000000001</v>
      </c>
      <c r="BT78" s="51">
        <v>4.9453800000000001</v>
      </c>
      <c r="BU78" s="51">
        <v>46.49879</v>
      </c>
      <c r="BW78" s="92">
        <v>2.2000000000000002</v>
      </c>
      <c r="BX78" s="92">
        <v>3.9</v>
      </c>
      <c r="BY78" s="92">
        <v>46.9</v>
      </c>
      <c r="CA78" s="51">
        <v>2.2423899999999999</v>
      </c>
      <c r="CB78" s="51">
        <v>4.74552</v>
      </c>
      <c r="CC78" s="51">
        <v>46.235979999999998</v>
      </c>
      <c r="CE78" s="51">
        <v>2.0733899999999998</v>
      </c>
      <c r="CF78" s="51">
        <v>4.0674900000000003</v>
      </c>
      <c r="CG78" s="51">
        <v>46.614829999999998</v>
      </c>
      <c r="CI78" s="51">
        <v>2.27067</v>
      </c>
      <c r="CJ78" s="51">
        <v>5.2724799999999998</v>
      </c>
      <c r="CK78" s="51">
        <v>50.355510000000002</v>
      </c>
      <c r="CM78" s="51">
        <v>2.6950799999999999</v>
      </c>
      <c r="CN78" s="51">
        <v>4.6410799999999997</v>
      </c>
      <c r="CO78" s="51">
        <v>55.604900000000001</v>
      </c>
      <c r="CQ78" s="51">
        <v>2.3768600000000002</v>
      </c>
      <c r="CR78" s="51">
        <v>5.6577599999999997</v>
      </c>
      <c r="CS78" s="51">
        <v>46.695520000000002</v>
      </c>
      <c r="CU78" s="51">
        <v>2.74254</v>
      </c>
      <c r="CV78" s="51">
        <v>4.5885699999999998</v>
      </c>
      <c r="CW78" s="51">
        <v>51.61598</v>
      </c>
      <c r="CY78" s="108">
        <v>2.1</v>
      </c>
      <c r="CZ78" s="108">
        <v>7.3</v>
      </c>
      <c r="DA78" s="108">
        <v>48.3</v>
      </c>
      <c r="DC78" s="51">
        <v>2.2496179999999999</v>
      </c>
      <c r="DD78" s="51">
        <v>5.7720190000000011</v>
      </c>
      <c r="DE78" s="51">
        <v>48.287969999999994</v>
      </c>
      <c r="FP78" s="11"/>
      <c r="FQ78" s="11"/>
      <c r="FR78" s="11"/>
    </row>
    <row r="79" spans="1:174" x14ac:dyDescent="0.25">
      <c r="A79" s="2">
        <v>70</v>
      </c>
      <c r="C79">
        <v>23</v>
      </c>
      <c r="E79" s="2">
        <v>70</v>
      </c>
      <c r="G79" s="11">
        <f t="shared" si="1"/>
        <v>2.2578472972972978</v>
      </c>
      <c r="H79" s="11">
        <f t="shared" ref="H79:I79" si="23">AVERAGE(CR79,CJ79,CF79,CB79,BT79,BP79,BH79,BD79,AZ79,AV79,AR79,AN79,AJ79,AF79,AB79,X79,T79,P79,IR28,IN28,IJ28,IF28,IB28,HX28,HT28,HP28,HL28,HH28,HD28,GZ28,GV28,GR28,GN28,GJ28,GF28,GB28,FX28)</f>
        <v>4.4597883783783798</v>
      </c>
      <c r="I79" s="11">
        <f t="shared" si="23"/>
        <v>36.599354324324331</v>
      </c>
      <c r="O79" s="65">
        <v>2.2865199999999999</v>
      </c>
      <c r="P79" s="65">
        <v>4.6783299999999999</v>
      </c>
      <c r="Q79" s="65">
        <v>36.98516</v>
      </c>
      <c r="S79" s="51">
        <v>2.1965599999999998</v>
      </c>
      <c r="T79" s="51">
        <v>4.4089499999999999</v>
      </c>
      <c r="U79" s="51">
        <v>38.093150000000001</v>
      </c>
      <c r="W79" s="65">
        <v>2.4008400000000001</v>
      </c>
      <c r="X79" s="65">
        <v>3.3875000000000002</v>
      </c>
      <c r="Y79" s="65">
        <v>37.341920000000002</v>
      </c>
      <c r="AA79" s="65">
        <v>2.1469</v>
      </c>
      <c r="AB79" s="65">
        <v>5.1332300000000002</v>
      </c>
      <c r="AC79" s="65">
        <v>35.754510000000003</v>
      </c>
      <c r="AE79" s="65">
        <v>2.3767399999999999</v>
      </c>
      <c r="AF79" s="65">
        <v>4.4248900000000004</v>
      </c>
      <c r="AG79" s="65">
        <v>36.836779999999997</v>
      </c>
      <c r="AI79" s="78">
        <v>2.5609999999999999</v>
      </c>
      <c r="AJ79" s="78">
        <v>5.0819999999999999</v>
      </c>
      <c r="AK79" s="78">
        <v>38.28</v>
      </c>
      <c r="AM79" s="65">
        <v>2.4582899999999999</v>
      </c>
      <c r="AN79" s="65">
        <v>5.3301600000000002</v>
      </c>
      <c r="AO79" s="65">
        <v>33.759749999999997</v>
      </c>
      <c r="AQ79" s="65">
        <v>2.1495099999999998</v>
      </c>
      <c r="AR79" s="65">
        <v>4.6206100000000001</v>
      </c>
      <c r="AS79" s="65">
        <v>40.267440000000001</v>
      </c>
      <c r="AU79" s="73">
        <v>2.32613</v>
      </c>
      <c r="AV79" s="73">
        <v>5.2635100000000001</v>
      </c>
      <c r="AW79" s="73">
        <v>35.113660000000003</v>
      </c>
      <c r="AY79" s="70">
        <v>2.18309</v>
      </c>
      <c r="AZ79" s="70">
        <v>3.53037</v>
      </c>
      <c r="BA79" s="70">
        <v>38.517229999999998</v>
      </c>
      <c r="BC79" s="77">
        <v>2.23149</v>
      </c>
      <c r="BD79" s="77">
        <v>4.5864099999999999</v>
      </c>
      <c r="BE79" s="77">
        <v>36.143819999999998</v>
      </c>
      <c r="BG79" s="70">
        <v>2.1856200000000001</v>
      </c>
      <c r="BH79" s="70">
        <v>4.5853400000000004</v>
      </c>
      <c r="BI79" s="70">
        <v>34.362769999999998</v>
      </c>
      <c r="BK79" s="80">
        <v>2.4</v>
      </c>
      <c r="BL79" s="80">
        <v>5.2</v>
      </c>
      <c r="BM79" s="80">
        <v>31.7</v>
      </c>
      <c r="BO79" s="93">
        <v>2.0710899999999999</v>
      </c>
      <c r="BP79" s="93">
        <v>4.5580800000000004</v>
      </c>
      <c r="BQ79" s="93">
        <v>32.883249999999997</v>
      </c>
      <c r="BS79" s="51">
        <v>2.0817399999999999</v>
      </c>
      <c r="BT79" s="51">
        <v>3.66805</v>
      </c>
      <c r="BU79" s="51">
        <v>36.585059999999999</v>
      </c>
      <c r="BW79" s="92">
        <v>2.4</v>
      </c>
      <c r="BX79" s="92">
        <v>3.5</v>
      </c>
      <c r="BY79" s="92">
        <v>35.6</v>
      </c>
      <c r="CA79" s="51">
        <v>2.1506599999999998</v>
      </c>
      <c r="CB79" s="51">
        <v>4.2221500000000001</v>
      </c>
      <c r="CC79" s="51">
        <v>35.79665</v>
      </c>
      <c r="CE79" s="51">
        <v>2.0717099999999999</v>
      </c>
      <c r="CF79" s="51">
        <v>5.5240799999999997</v>
      </c>
      <c r="CG79" s="51">
        <v>34.28837</v>
      </c>
      <c r="CI79" s="51">
        <v>2.32734</v>
      </c>
      <c r="CJ79" s="51">
        <v>5.0495700000000001</v>
      </c>
      <c r="CK79" s="51">
        <v>38.039630000000002</v>
      </c>
      <c r="CM79" s="51">
        <v>2.7370399999999999</v>
      </c>
      <c r="CN79" s="51">
        <v>4.4954099999999997</v>
      </c>
      <c r="CO79" s="51">
        <v>42.154800000000002</v>
      </c>
      <c r="CQ79" s="51">
        <v>2.4270800000000001</v>
      </c>
      <c r="CR79" s="51">
        <v>4.6341999999999999</v>
      </c>
      <c r="CS79" s="51">
        <v>33.936129999999999</v>
      </c>
      <c r="CU79" s="51">
        <v>2.7908200000000001</v>
      </c>
      <c r="CV79" s="51">
        <v>3.4114399999999998</v>
      </c>
      <c r="CW79" s="51">
        <v>37.877940000000002</v>
      </c>
      <c r="CY79" s="108">
        <v>2.4500000000000002</v>
      </c>
      <c r="CZ79" s="108">
        <v>4.3</v>
      </c>
      <c r="DA79" s="108">
        <v>41.6</v>
      </c>
      <c r="DC79" s="51">
        <v>2.250451</v>
      </c>
      <c r="DD79" s="51">
        <v>4.673458000000001</v>
      </c>
      <c r="DE79" s="51">
        <v>35.153129999999997</v>
      </c>
      <c r="FP79" s="11"/>
      <c r="FQ79" s="11"/>
      <c r="FR79" s="11"/>
    </row>
    <row r="80" spans="1:174" x14ac:dyDescent="0.25">
      <c r="A80" s="2">
        <v>73</v>
      </c>
      <c r="C80">
        <v>24</v>
      </c>
      <c r="E80" s="2">
        <v>73</v>
      </c>
      <c r="G80" s="11">
        <f t="shared" si="1"/>
        <v>2.6061440540540541</v>
      </c>
      <c r="H80" s="11">
        <f t="shared" ref="H80:I80" si="24">AVERAGE(CR80,CJ80,CF80,CB80,BT80,BP80,BH80,BD80,AZ80,AV80,AR80,AN80,AJ80,AF80,AB80,X80,T80,P80,IR29,IN29,IJ29,IF29,IB29,HX29,HT29,HP29,HL29,HH29,HD29,GZ29,GV29,GR29,GN29,GJ29,GF29,GB29,FX29)</f>
        <v>3.7411975675675682</v>
      </c>
      <c r="I80" s="11">
        <f t="shared" si="24"/>
        <v>23.987917567567564</v>
      </c>
      <c r="O80" s="65">
        <v>2.6366499999999999</v>
      </c>
      <c r="P80" s="65">
        <v>4.3050800000000002</v>
      </c>
      <c r="Q80" s="65">
        <v>23.399979999999999</v>
      </c>
      <c r="S80" s="51">
        <v>2.56996</v>
      </c>
      <c r="T80" s="51">
        <v>2.4466899999999998</v>
      </c>
      <c r="U80" s="51">
        <v>26.167490000000001</v>
      </c>
      <c r="W80" s="65">
        <v>2.8660600000000001</v>
      </c>
      <c r="X80" s="65">
        <v>2.7774800000000002</v>
      </c>
      <c r="Y80" s="65">
        <v>24.511089999999999</v>
      </c>
      <c r="AA80" s="65">
        <v>2.6291799999999999</v>
      </c>
      <c r="AB80" s="65">
        <v>3.1295299999999999</v>
      </c>
      <c r="AC80" s="65">
        <v>23.767199999999999</v>
      </c>
      <c r="AE80" s="65">
        <v>2.4883899999999999</v>
      </c>
      <c r="AF80" s="65">
        <v>3.85541</v>
      </c>
      <c r="AG80" s="65">
        <v>24.340009999999999</v>
      </c>
      <c r="AI80" s="78">
        <v>2.9359999999999999</v>
      </c>
      <c r="AJ80" s="78">
        <v>4.5449999999999999</v>
      </c>
      <c r="AK80" s="78">
        <v>25.38</v>
      </c>
      <c r="AM80" s="65">
        <v>2.65083</v>
      </c>
      <c r="AN80" s="65">
        <v>3.40429</v>
      </c>
      <c r="AO80" s="65">
        <v>25.100429999999999</v>
      </c>
      <c r="AQ80" s="65">
        <v>2.68072</v>
      </c>
      <c r="AR80" s="65">
        <v>3.6372300000000002</v>
      </c>
      <c r="AS80" s="65">
        <v>23.960370000000001</v>
      </c>
      <c r="AU80" s="73">
        <v>2.5676299999999999</v>
      </c>
      <c r="AV80" s="73">
        <v>3.85968</v>
      </c>
      <c r="AW80" s="73">
        <v>23.891929999999999</v>
      </c>
      <c r="AY80" s="70">
        <v>2.53546</v>
      </c>
      <c r="AZ80" s="70">
        <v>3.0981000000000001</v>
      </c>
      <c r="BA80" s="70">
        <v>27.678840000000001</v>
      </c>
      <c r="BC80" s="77">
        <v>2.6309499999999999</v>
      </c>
      <c r="BD80" s="77">
        <v>4.3489599999999999</v>
      </c>
      <c r="BE80" s="77">
        <v>25.082319999999999</v>
      </c>
      <c r="BG80" s="70">
        <v>2.4947400000000002</v>
      </c>
      <c r="BH80" s="70">
        <v>4.7976400000000003</v>
      </c>
      <c r="BI80" s="70">
        <v>19.104430000000001</v>
      </c>
      <c r="BK80" s="80">
        <v>2.5</v>
      </c>
      <c r="BL80" s="80">
        <v>6.6</v>
      </c>
      <c r="BM80" s="80">
        <v>18.100000000000001</v>
      </c>
      <c r="BO80" s="93">
        <v>2.28518</v>
      </c>
      <c r="BP80" s="93">
        <v>3.7480199999999999</v>
      </c>
      <c r="BQ80" s="93">
        <v>22.103090000000002</v>
      </c>
      <c r="BS80" s="51">
        <v>2.2274400000000001</v>
      </c>
      <c r="BT80" s="51">
        <v>4.18011</v>
      </c>
      <c r="BU80" s="51">
        <v>21.55395</v>
      </c>
      <c r="BW80" s="92">
        <v>2.5</v>
      </c>
      <c r="BX80" s="92">
        <v>3.4</v>
      </c>
      <c r="BY80" s="92">
        <v>22</v>
      </c>
      <c r="CA80" s="51">
        <v>2.7297199999999999</v>
      </c>
      <c r="CB80" s="51">
        <v>3.2526999999999999</v>
      </c>
      <c r="CC80" s="51">
        <v>22.856089999999998</v>
      </c>
      <c r="CE80" s="51">
        <v>2.5987900000000002</v>
      </c>
      <c r="CF80" s="51">
        <v>2.59904</v>
      </c>
      <c r="CG80" s="51">
        <v>23.799019999999999</v>
      </c>
      <c r="CI80" s="51">
        <v>2.5726100000000001</v>
      </c>
      <c r="CJ80" s="51">
        <v>3.2330100000000002</v>
      </c>
      <c r="CK80" s="51">
        <v>26.418669999999999</v>
      </c>
      <c r="CM80" s="51">
        <v>2.9889999999999999</v>
      </c>
      <c r="CN80" s="51">
        <v>2.7871800000000002</v>
      </c>
      <c r="CO80" s="51">
        <v>29.33352</v>
      </c>
      <c r="CQ80" s="51">
        <v>2.6095700000000002</v>
      </c>
      <c r="CR80" s="51">
        <v>3.3421799999999999</v>
      </c>
      <c r="CS80" s="51">
        <v>25.05566</v>
      </c>
      <c r="CU80" s="51">
        <v>2.94936</v>
      </c>
      <c r="CV80" s="51">
        <v>2.4534400000000001</v>
      </c>
      <c r="CW80" s="51">
        <v>28.23781</v>
      </c>
      <c r="CY80" s="108">
        <v>3.08</v>
      </c>
      <c r="CZ80" s="108">
        <v>4.0999999999999996</v>
      </c>
      <c r="DA80" s="108">
        <v>26</v>
      </c>
      <c r="DC80" s="51">
        <v>2.837043</v>
      </c>
      <c r="DD80" s="51">
        <v>2.3458240000000004</v>
      </c>
      <c r="DE80" s="51">
        <v>23.946000000000002</v>
      </c>
      <c r="FP80" s="11"/>
      <c r="FQ80" s="11"/>
      <c r="FR80" s="11"/>
    </row>
    <row r="81" spans="1:174" x14ac:dyDescent="0.25">
      <c r="A81" s="2">
        <v>76</v>
      </c>
      <c r="C81">
        <v>25</v>
      </c>
      <c r="E81" s="2">
        <v>76</v>
      </c>
      <c r="G81" s="11">
        <f t="shared" si="1"/>
        <v>1.916532702702703</v>
      </c>
      <c r="H81" s="11">
        <f t="shared" ref="H81" si="25">AVERAGE(CR81,CJ81,CF81,CB81,BT81,BP81,BH81,BD81,AZ81,AV81,AR81,AN81,AJ81,AF81,AB81,X81,T81,P81,IR30,IN30,IJ30,IF30,IB30,HX30,HT30,HP30,HL30,HH30,HD30,GZ30,GV30,GR30,GN30,GJ30,GF30,GB30,FX30)</f>
        <v>3.5181681081081093</v>
      </c>
      <c r="I81" s="11">
        <f>AVERAGE(CS81,CK81,CG81,CC81,BU81,BQ81,BI81,BE81,BA81,AW81,AS81,AO81,AK81,AG81,AC81,Y81,U81,Q81,IS30,IO30,IK30,IG30,IC30,HY30,HU30,HQ30,HM30,HI30,HE30,HA30,GW30,GS30,GO30,GK30,GG30,GC30,FY30)</f>
        <v>26.978884324324326</v>
      </c>
      <c r="O81" s="65">
        <v>1.97889</v>
      </c>
      <c r="P81" s="65">
        <v>3.2896399999999999</v>
      </c>
      <c r="Q81" s="65">
        <v>26.520409999999998</v>
      </c>
      <c r="S81" s="51">
        <v>2.0281099999999999</v>
      </c>
      <c r="T81" s="51">
        <v>4.2323000000000004</v>
      </c>
      <c r="U81" s="51">
        <v>25.682369999999999</v>
      </c>
      <c r="W81" s="65">
        <v>1.97329</v>
      </c>
      <c r="X81" s="65">
        <v>3.2465299999999999</v>
      </c>
      <c r="Y81" s="65">
        <v>26.600390000000001</v>
      </c>
      <c r="AA81" s="65">
        <v>1.8541099999999999</v>
      </c>
      <c r="AB81" s="65">
        <v>3.4325800000000002</v>
      </c>
      <c r="AC81" s="65">
        <v>27.223569999999999</v>
      </c>
      <c r="AE81" s="65">
        <v>1.89255</v>
      </c>
      <c r="AF81" s="65">
        <v>3.6533199999999999</v>
      </c>
      <c r="AG81" s="65">
        <v>26.378080000000001</v>
      </c>
      <c r="AI81" s="78">
        <v>1.9710000000000001</v>
      </c>
      <c r="AJ81" s="78">
        <v>3.3130000000000002</v>
      </c>
      <c r="AK81" s="78">
        <v>25.98</v>
      </c>
      <c r="AM81" s="65">
        <v>2.1869000000000001</v>
      </c>
      <c r="AN81" s="65">
        <v>2.94848</v>
      </c>
      <c r="AO81" s="65">
        <v>26.983930000000001</v>
      </c>
      <c r="AQ81" s="65">
        <v>1.8897999999999999</v>
      </c>
      <c r="AR81" s="65">
        <v>2.7793899999999998</v>
      </c>
      <c r="AS81" s="65">
        <v>27.88449</v>
      </c>
      <c r="AU81" s="73">
        <v>1.9984999999999999</v>
      </c>
      <c r="AV81" s="73">
        <v>4.0353399999999997</v>
      </c>
      <c r="AW81" s="73">
        <v>30.17043</v>
      </c>
      <c r="AY81" s="70">
        <v>1.8097099999999999</v>
      </c>
      <c r="AZ81" s="70">
        <v>3.7728299999999999</v>
      </c>
      <c r="BA81" s="70">
        <v>32.79354</v>
      </c>
      <c r="BC81" s="77">
        <v>2.0568</v>
      </c>
      <c r="BD81" s="77">
        <v>4.3369</v>
      </c>
      <c r="BE81" s="77">
        <v>26.61392</v>
      </c>
      <c r="BG81" s="70">
        <v>1.7928900000000001</v>
      </c>
      <c r="BH81" s="70">
        <v>5.2596600000000002</v>
      </c>
      <c r="BI81" s="70">
        <v>21.885470000000002</v>
      </c>
      <c r="BK81" s="80">
        <v>2</v>
      </c>
      <c r="BL81" s="80">
        <v>2.7</v>
      </c>
      <c r="BM81" s="80">
        <v>22.6</v>
      </c>
      <c r="BO81" s="93">
        <v>1.7343</v>
      </c>
      <c r="BP81" s="93">
        <v>2.5794700000000002</v>
      </c>
      <c r="BQ81" s="93">
        <v>25.691929999999999</v>
      </c>
      <c r="BS81" s="51">
        <v>1.62731</v>
      </c>
      <c r="BT81" s="51">
        <v>3.41093</v>
      </c>
      <c r="BU81" s="51">
        <v>27.110250000000001</v>
      </c>
      <c r="BW81" s="92">
        <v>1.9</v>
      </c>
      <c r="BX81" s="92">
        <v>2.1</v>
      </c>
      <c r="BY81" s="92">
        <v>29</v>
      </c>
      <c r="CA81" s="51">
        <v>1.80844</v>
      </c>
      <c r="CB81" s="51">
        <v>3.1052499999999998</v>
      </c>
      <c r="CC81" s="51">
        <v>27.139130000000002</v>
      </c>
      <c r="CE81" s="51">
        <v>1.8564499999999999</v>
      </c>
      <c r="CF81" s="51">
        <v>2.65164</v>
      </c>
      <c r="CG81" s="51">
        <v>27.111969999999999</v>
      </c>
      <c r="CI81" s="51">
        <v>2.1324100000000001</v>
      </c>
      <c r="CJ81" s="91">
        <v>1.45268</v>
      </c>
      <c r="CK81" s="51">
        <v>31.096299999999999</v>
      </c>
      <c r="CM81" s="51">
        <v>2.4877899999999999</v>
      </c>
      <c r="CN81" s="51">
        <v>0.99067000000000005</v>
      </c>
      <c r="CO81" s="51">
        <v>34.393990000000002</v>
      </c>
      <c r="CQ81" s="51">
        <v>1.87236</v>
      </c>
      <c r="CR81" s="51">
        <v>3.8973</v>
      </c>
      <c r="CS81" s="51">
        <v>27.672720000000002</v>
      </c>
      <c r="CU81" s="51">
        <v>2.09965</v>
      </c>
      <c r="CV81" s="51">
        <v>3.1943899999999998</v>
      </c>
      <c r="CW81" s="51">
        <v>30.926850000000002</v>
      </c>
      <c r="CY81" s="108">
        <v>1.86</v>
      </c>
      <c r="CZ81" s="108">
        <v>6.3</v>
      </c>
      <c r="DA81" s="108">
        <v>27.4</v>
      </c>
      <c r="DC81" s="51">
        <v>2.0438239999999999</v>
      </c>
      <c r="DD81" s="51">
        <v>3.0779350000000001</v>
      </c>
      <c r="DE81" s="51">
        <v>27.570710000000002</v>
      </c>
      <c r="FP81" s="11"/>
      <c r="FQ81" s="11"/>
      <c r="FR81" s="11"/>
    </row>
    <row r="82" spans="1:174" x14ac:dyDescent="0.25">
      <c r="AB82"/>
      <c r="AI82" s="74"/>
      <c r="AJ82" s="74"/>
      <c r="AK82" s="74"/>
      <c r="AU82" s="72"/>
      <c r="AV82" s="72"/>
      <c r="AW82" s="72"/>
      <c r="BK82" s="74"/>
      <c r="BL82" s="74"/>
      <c r="BM82" s="74"/>
      <c r="BW82" s="84"/>
      <c r="BX82" s="84"/>
      <c r="BY82" s="84"/>
      <c r="FP82" s="11"/>
      <c r="FQ82" s="11"/>
      <c r="FR82" s="11"/>
    </row>
    <row r="83" spans="1:174" x14ac:dyDescent="0.25">
      <c r="AB83"/>
      <c r="AI83" s="74"/>
      <c r="AJ83" s="74"/>
      <c r="AK83" s="74"/>
      <c r="AU83" s="72"/>
      <c r="AV83" s="72"/>
      <c r="AW83" s="72"/>
      <c r="BK83" s="74"/>
      <c r="BL83" s="74"/>
      <c r="BM83" s="74"/>
      <c r="BW83" s="84"/>
      <c r="BX83" s="84"/>
      <c r="BY83" s="84"/>
      <c r="FP83" s="11"/>
      <c r="FQ83" s="11"/>
      <c r="FR83" s="11"/>
    </row>
    <row r="84" spans="1:174" ht="15.6" x14ac:dyDescent="0.3">
      <c r="A84" s="28" t="s">
        <v>34</v>
      </c>
      <c r="E84" s="28" t="s">
        <v>34</v>
      </c>
      <c r="G84" s="11">
        <f>AVERAGE(G57:G81)</f>
        <v>3.0668914918918908</v>
      </c>
      <c r="H84" s="11">
        <f>AVERAGE(H57:H81)</f>
        <v>4.5630261297297299</v>
      </c>
      <c r="I84" s="11">
        <f>AVERAGE(I57:I81)</f>
        <v>36.616917870270264</v>
      </c>
      <c r="O84" s="65">
        <f>AVERAGE(O57:O81)</f>
        <v>3.1039108</v>
      </c>
      <c r="P84" s="65">
        <f>AVERAGE(P57:P81)</f>
        <v>4.5431508000000003</v>
      </c>
      <c r="Q84" s="65">
        <f>AVERAGE(Q57:Q81)</f>
        <v>36.824648799999999</v>
      </c>
      <c r="S84" s="65">
        <f>AVERAGE(S57:S81)</f>
        <v>3.2052784000000001</v>
      </c>
      <c r="T84" s="65">
        <f>AVERAGE(T57:T81)</f>
        <v>4.9137108000000014</v>
      </c>
      <c r="U84" s="65">
        <f>AVERAGE(U57:U81)</f>
        <v>37.207310400000004</v>
      </c>
      <c r="V84" s="66"/>
      <c r="W84" s="65">
        <f>AVERAGE(W57:W81)</f>
        <v>3.1818884000000001</v>
      </c>
      <c r="X84" s="65">
        <f>AVERAGE(X57:X81)</f>
        <v>4.3944275999999993</v>
      </c>
      <c r="Y84" s="65">
        <f>AVERAGE(Y57:Y81)</f>
        <v>36.861435199999995</v>
      </c>
      <c r="AA84" s="65">
        <f>AVERAGE(AA57:AA81)</f>
        <v>3.0234804000000004</v>
      </c>
      <c r="AB84" s="65">
        <f>AVERAGE(AB57:AB81)</f>
        <v>4.4705387999999999</v>
      </c>
      <c r="AC84" s="65">
        <f>AVERAGE(AC57:AC81)</f>
        <v>35.270896</v>
      </c>
      <c r="AE84" s="70">
        <f>AVERAGE(AE57:AE81)</f>
        <v>3.1428943999999994</v>
      </c>
      <c r="AF84" s="70">
        <f>AVERAGE(AF57:AF81)</f>
        <v>4.3689400000000003</v>
      </c>
      <c r="AG84" s="70">
        <f>AVERAGE(AG57:AG81)</f>
        <v>37.310796400000001</v>
      </c>
      <c r="AI84" s="78">
        <f>AVERAGE(AI57:AI81)</f>
        <v>3.3284400000000005</v>
      </c>
      <c r="AJ84" s="78">
        <f>AVERAGE(AJ57:AJ81)</f>
        <v>5.4330400000000001</v>
      </c>
      <c r="AK84" s="78">
        <f>AVERAGE(AK57:AK81)</f>
        <v>37.80080000000001</v>
      </c>
      <c r="AM84" s="70">
        <f>AVERAGE(AM57:AM81)</f>
        <v>3.1792120000000001</v>
      </c>
      <c r="AN84" s="70">
        <f>AVERAGE(AN57:AN81)</f>
        <v>4.6255819999999996</v>
      </c>
      <c r="AO84" s="70">
        <f>AVERAGE(AO57:AO81)</f>
        <v>37.328051199999997</v>
      </c>
      <c r="AQ84" s="70">
        <f>AVERAGE(AQ57:AQ81)</f>
        <v>3.1173919999999993</v>
      </c>
      <c r="AR84" s="70">
        <f>AVERAGE(AR57:AR81)</f>
        <v>4.4830520000000007</v>
      </c>
      <c r="AS84" s="70">
        <f>AVERAGE(AS57:AS81)</f>
        <v>37.881965999999998</v>
      </c>
      <c r="AU84" s="70">
        <f>AVERAGE(AU57:AU81)</f>
        <v>3.2091172000000006</v>
      </c>
      <c r="AV84" s="70">
        <f>AVERAGE(AV57:AV81)</f>
        <v>4.3169399999999989</v>
      </c>
      <c r="AW84" s="70">
        <f>AVERAGE(AW57:AW81)</f>
        <v>36.746651199999995</v>
      </c>
      <c r="AY84" s="70">
        <f>AVERAGE(AY57:AY81)</f>
        <v>3.1541256</v>
      </c>
      <c r="AZ84" s="70">
        <f>AVERAGE(AZ57:AZ81)</f>
        <v>4.6875799999999996</v>
      </c>
      <c r="BA84" s="70">
        <f>AVERAGE(BA57:BA81)</f>
        <v>37.716375200000002</v>
      </c>
      <c r="BC84" s="70">
        <f>AVERAGE(BC57:BC81)</f>
        <v>3.1457515999999996</v>
      </c>
      <c r="BD84" s="70">
        <f>AVERAGE(BD57:BD81)</f>
        <v>4.6907803999999995</v>
      </c>
      <c r="BE84" s="70">
        <f>AVERAGE(BE57:BE81)</f>
        <v>37.970943999999996</v>
      </c>
      <c r="BG84" s="70">
        <f>AVERAGE(BG57:BG81)</f>
        <v>2.9976800000000003</v>
      </c>
      <c r="BH84" s="70">
        <f>AVERAGE(BH57:BH81)</f>
        <v>4.9727739999999994</v>
      </c>
      <c r="BI84" s="70">
        <f>AVERAGE(BI57:BI81)</f>
        <v>34.382649200000003</v>
      </c>
      <c r="BK84" s="78">
        <f>AVERAGE(BK57:BK81)</f>
        <v>3.2119999999999997</v>
      </c>
      <c r="BL84" s="78">
        <f>AVERAGE(BL57:BL81)</f>
        <v>4.5120000000000005</v>
      </c>
      <c r="BM84" s="78">
        <f>AVERAGE(BM57:BM81)</f>
        <v>32.028000000000006</v>
      </c>
      <c r="BO84" s="77">
        <f t="shared" ref="BO84:BQ84" si="26">AVERAGE(BO57:BO81)</f>
        <v>2.7743116000000003</v>
      </c>
      <c r="BP84" s="77">
        <f t="shared" si="26"/>
        <v>4.2151051999999991</v>
      </c>
      <c r="BQ84" s="77">
        <f t="shared" si="26"/>
        <v>33.670668799999994</v>
      </c>
      <c r="BS84" s="77">
        <f t="shared" ref="BS84:BU84" si="27">AVERAGE(BS57:BS81)</f>
        <v>2.8443207999999993</v>
      </c>
      <c r="BT84" s="77">
        <f t="shared" si="27"/>
        <v>4.1319855999999993</v>
      </c>
      <c r="BU84" s="77">
        <f t="shared" si="27"/>
        <v>34.998760799999992</v>
      </c>
      <c r="BW84" s="78">
        <f t="shared" ref="BW84:BY84" si="28">AVERAGE(BW57:BW81)</f>
        <v>3.008</v>
      </c>
      <c r="BX84" s="78">
        <f t="shared" si="28"/>
        <v>3.988</v>
      </c>
      <c r="BY84" s="78">
        <f t="shared" si="28"/>
        <v>35.336000000000006</v>
      </c>
      <c r="CA84" s="77">
        <f t="shared" ref="CA84:CC84" si="29">AVERAGE(CA57:CA81)</f>
        <v>2.9923260000000003</v>
      </c>
      <c r="CB84" s="77">
        <f t="shared" si="29"/>
        <v>4.3187099999999994</v>
      </c>
      <c r="CC84" s="77">
        <f t="shared" si="29"/>
        <v>36.899153600000005</v>
      </c>
      <c r="CE84" s="77">
        <f t="shared" ref="CE84:CG84" si="30">AVERAGE(CE57:CE81)</f>
        <v>2.8534211999999992</v>
      </c>
      <c r="CF84" s="77">
        <f t="shared" si="30"/>
        <v>4.2973764000000001</v>
      </c>
      <c r="CG84" s="77">
        <f t="shared" si="30"/>
        <v>35.460012399999997</v>
      </c>
      <c r="CI84" s="77">
        <f t="shared" ref="CI84:DE84" si="31">AVERAGE(CI57:CI81)</f>
        <v>3.0782535999999991</v>
      </c>
      <c r="CJ84" s="77">
        <f t="shared" si="31"/>
        <v>4.4512479999999996</v>
      </c>
      <c r="CK84" s="77">
        <f t="shared" si="31"/>
        <v>37.757099600000004</v>
      </c>
      <c r="CM84" s="104">
        <f t="shared" si="31"/>
        <v>3.5824919999999985</v>
      </c>
      <c r="CN84" s="104">
        <f t="shared" si="31"/>
        <v>3.9628791999999997</v>
      </c>
      <c r="CO84" s="104">
        <f t="shared" si="31"/>
        <v>41.930572400000003</v>
      </c>
      <c r="CQ84" s="77">
        <f t="shared" si="31"/>
        <v>3.1084496000000001</v>
      </c>
      <c r="CR84" s="77">
        <f t="shared" si="31"/>
        <v>4.7635499999999995</v>
      </c>
      <c r="CS84" s="77">
        <f t="shared" si="31"/>
        <v>36.927650400000005</v>
      </c>
      <c r="CU84" s="104">
        <f t="shared" si="31"/>
        <v>3.5587803999999998</v>
      </c>
      <c r="CV84" s="104">
        <f t="shared" si="31"/>
        <v>3.6503672000000007</v>
      </c>
      <c r="CW84" s="104">
        <f t="shared" si="31"/>
        <v>41.250823600000004</v>
      </c>
      <c r="CY84" s="109">
        <f t="shared" si="31"/>
        <v>3.5311999999999997</v>
      </c>
      <c r="CZ84" s="109">
        <f t="shared" si="31"/>
        <v>5.8640000000000008</v>
      </c>
      <c r="DA84" s="109">
        <f t="shared" si="31"/>
        <v>36.828000000000003</v>
      </c>
      <c r="DC84" s="109">
        <f t="shared" si="31"/>
        <v>3.0940684399999996</v>
      </c>
      <c r="DD84" s="109">
        <f t="shared" si="31"/>
        <v>4.5237704000000001</v>
      </c>
      <c r="DE84" s="109">
        <f t="shared" si="31"/>
        <v>36.3172316</v>
      </c>
      <c r="FP84" s="11"/>
      <c r="FQ84" s="11"/>
      <c r="FR84" s="11"/>
    </row>
    <row r="85" spans="1:174" ht="15" customHeight="1" x14ac:dyDescent="0.25">
      <c r="O85" s="149" t="s">
        <v>122</v>
      </c>
      <c r="P85" s="149"/>
      <c r="Q85" s="149"/>
      <c r="S85" s="149" t="s">
        <v>141</v>
      </c>
      <c r="T85" s="149"/>
      <c r="U85" s="149"/>
      <c r="W85" s="149" t="s">
        <v>145</v>
      </c>
      <c r="X85" s="149"/>
      <c r="Y85" s="149"/>
      <c r="AA85" s="164" t="s">
        <v>148</v>
      </c>
      <c r="AB85" s="164"/>
      <c r="AC85" s="164"/>
      <c r="AE85" s="149" t="s">
        <v>151</v>
      </c>
      <c r="AF85" s="149"/>
      <c r="AG85" s="149"/>
      <c r="AI85" s="167" t="s">
        <v>162</v>
      </c>
      <c r="AJ85" s="167"/>
      <c r="AK85" s="167"/>
      <c r="AM85" s="149" t="s">
        <v>153</v>
      </c>
      <c r="AN85" s="149"/>
      <c r="AO85" s="149"/>
      <c r="AQ85" s="149" t="s">
        <v>155</v>
      </c>
      <c r="AR85" s="149"/>
      <c r="AS85" s="149"/>
      <c r="AU85" s="149" t="s">
        <v>158</v>
      </c>
      <c r="AV85" s="149"/>
      <c r="AW85" s="149"/>
      <c r="AY85" s="149" t="s">
        <v>159</v>
      </c>
      <c r="AZ85" s="149"/>
      <c r="BA85" s="149"/>
      <c r="BC85" s="149" t="s">
        <v>164</v>
      </c>
      <c r="BD85" s="149"/>
      <c r="BE85" s="149"/>
      <c r="BG85" s="149" t="s">
        <v>168</v>
      </c>
      <c r="BH85" s="149"/>
      <c r="BI85" s="149"/>
      <c r="BK85" s="166" t="s">
        <v>170</v>
      </c>
      <c r="BL85" s="166"/>
      <c r="BM85" s="166"/>
      <c r="BO85" s="164" t="s">
        <v>178</v>
      </c>
      <c r="BP85" s="164"/>
      <c r="BQ85" s="164"/>
      <c r="BS85" s="164" t="s">
        <v>179</v>
      </c>
      <c r="BT85" s="164"/>
      <c r="BU85" s="164"/>
      <c r="BW85" s="168" t="s">
        <v>182</v>
      </c>
      <c r="BX85" s="168"/>
      <c r="BY85" s="168"/>
      <c r="CA85" s="149" t="s">
        <v>182</v>
      </c>
      <c r="CB85" s="149"/>
      <c r="CC85" s="149"/>
      <c r="CE85" s="149" t="s">
        <v>180</v>
      </c>
      <c r="CF85" s="149"/>
      <c r="CG85" s="149"/>
      <c r="CI85" s="149" t="s">
        <v>168</v>
      </c>
      <c r="CJ85" s="149"/>
      <c r="CK85" s="149"/>
      <c r="CM85" s="149" t="s">
        <v>168</v>
      </c>
      <c r="CN85" s="149"/>
      <c r="CO85" s="149"/>
      <c r="CQ85" s="149" t="s">
        <v>193</v>
      </c>
      <c r="CR85" s="149"/>
      <c r="CS85" s="149"/>
      <c r="CU85" s="149" t="s">
        <v>193</v>
      </c>
      <c r="CV85" s="149"/>
      <c r="CW85" s="149"/>
      <c r="FP85" s="11"/>
      <c r="FQ85" s="11"/>
      <c r="FR85" s="11"/>
    </row>
    <row r="86" spans="1:174" x14ac:dyDescent="0.25">
      <c r="O86" s="149"/>
      <c r="P86" s="149"/>
      <c r="Q86" s="149"/>
      <c r="S86" s="149"/>
      <c r="T86" s="149"/>
      <c r="U86" s="149"/>
      <c r="W86" s="149"/>
      <c r="X86" s="149"/>
      <c r="Y86" s="149"/>
      <c r="AA86" s="164"/>
      <c r="AB86" s="164"/>
      <c r="AC86" s="164"/>
      <c r="AE86" s="149"/>
      <c r="AF86" s="149"/>
      <c r="AG86" s="149"/>
      <c r="AI86" s="167"/>
      <c r="AJ86" s="167"/>
      <c r="AK86" s="167"/>
      <c r="AM86" s="149"/>
      <c r="AN86" s="149"/>
      <c r="AO86" s="149"/>
      <c r="AQ86" s="149"/>
      <c r="AR86" s="149"/>
      <c r="AS86" s="149"/>
      <c r="AU86" s="149"/>
      <c r="AV86" s="149"/>
      <c r="AW86" s="149"/>
      <c r="AY86" s="149"/>
      <c r="AZ86" s="149"/>
      <c r="BA86" s="149"/>
      <c r="BC86" s="149"/>
      <c r="BD86" s="149"/>
      <c r="BE86" s="149"/>
      <c r="BG86" s="149"/>
      <c r="BH86" s="149"/>
      <c r="BI86" s="149"/>
      <c r="BK86" s="166"/>
      <c r="BL86" s="166"/>
      <c r="BM86" s="166"/>
      <c r="BO86" s="164"/>
      <c r="BP86" s="164"/>
      <c r="BQ86" s="164"/>
      <c r="BS86" s="164"/>
      <c r="BT86" s="164"/>
      <c r="BU86" s="164"/>
      <c r="BW86" s="168"/>
      <c r="BX86" s="168"/>
      <c r="BY86" s="168"/>
      <c r="CA86" s="149"/>
      <c r="CB86" s="149"/>
      <c r="CC86" s="149"/>
      <c r="CE86" s="149"/>
      <c r="CF86" s="149"/>
      <c r="CG86" s="149"/>
      <c r="CI86" s="149"/>
      <c r="CJ86" s="149"/>
      <c r="CK86" s="149"/>
      <c r="CM86" s="149"/>
      <c r="CN86" s="149"/>
      <c r="CO86" s="149"/>
      <c r="CQ86" s="149"/>
      <c r="CR86" s="149"/>
      <c r="CS86" s="149"/>
      <c r="CU86" s="149"/>
      <c r="CV86" s="149"/>
      <c r="CW86" s="149"/>
      <c r="CY86" s="55" t="s">
        <v>196</v>
      </c>
      <c r="DC86" s="149" t="s">
        <v>205</v>
      </c>
      <c r="DD86" s="149"/>
      <c r="DE86" s="149"/>
      <c r="FP86" s="11"/>
      <c r="FQ86" s="11"/>
      <c r="FR86" s="11"/>
    </row>
    <row r="87" spans="1:174" x14ac:dyDescent="0.25">
      <c r="O87" s="149"/>
      <c r="P87" s="149"/>
      <c r="Q87" s="149"/>
      <c r="S87" s="149"/>
      <c r="T87" s="149"/>
      <c r="U87" s="149"/>
      <c r="W87" s="149"/>
      <c r="X87" s="149"/>
      <c r="Y87" s="149"/>
      <c r="AA87" s="164"/>
      <c r="AB87" s="164"/>
      <c r="AC87" s="164"/>
      <c r="AE87" s="149"/>
      <c r="AF87" s="149"/>
      <c r="AG87" s="149"/>
      <c r="AI87" s="167"/>
      <c r="AJ87" s="167"/>
      <c r="AK87" s="167"/>
      <c r="AM87" s="149"/>
      <c r="AN87" s="149"/>
      <c r="AO87" s="149"/>
      <c r="AQ87" s="149"/>
      <c r="AR87" s="149"/>
      <c r="AS87" s="149"/>
      <c r="AU87" s="149"/>
      <c r="AV87" s="149"/>
      <c r="AW87" s="149"/>
      <c r="AY87" s="149"/>
      <c r="AZ87" s="149"/>
      <c r="BA87" s="149"/>
      <c r="BC87" s="149"/>
      <c r="BD87" s="149"/>
      <c r="BE87" s="149"/>
      <c r="BG87" s="149"/>
      <c r="BH87" s="149"/>
      <c r="BI87" s="149"/>
      <c r="BK87" s="166"/>
      <c r="BL87" s="166"/>
      <c r="BM87" s="166"/>
      <c r="BO87" s="164"/>
      <c r="BP87" s="164"/>
      <c r="BQ87" s="164"/>
      <c r="BS87" s="164"/>
      <c r="BT87" s="164"/>
      <c r="BU87" s="164"/>
      <c r="BW87" s="168"/>
      <c r="BX87" s="168"/>
      <c r="BY87" s="168"/>
      <c r="CA87" s="149"/>
      <c r="CB87" s="149"/>
      <c r="CC87" s="149"/>
      <c r="CE87" s="149"/>
      <c r="CF87" s="149"/>
      <c r="CG87" s="149"/>
      <c r="CI87" s="149"/>
      <c r="CJ87" s="149"/>
      <c r="CK87" s="149"/>
      <c r="CM87" s="149"/>
      <c r="CN87" s="149"/>
      <c r="CO87" s="149"/>
      <c r="CQ87" s="149"/>
      <c r="CR87" s="149"/>
      <c r="CS87" s="149"/>
      <c r="CU87" s="149"/>
      <c r="CV87" s="149"/>
      <c r="CW87" s="149"/>
      <c r="DC87" s="149"/>
      <c r="DD87" s="149"/>
      <c r="DE87" s="149"/>
      <c r="FP87" s="11"/>
      <c r="FQ87" s="11"/>
      <c r="FR87" s="11"/>
    </row>
    <row r="88" spans="1:174" x14ac:dyDescent="0.25">
      <c r="O88" s="149"/>
      <c r="P88" s="149"/>
      <c r="Q88" s="149"/>
      <c r="S88" s="149"/>
      <c r="T88" s="149"/>
      <c r="U88" s="149"/>
      <c r="W88" s="149"/>
      <c r="X88" s="149"/>
      <c r="Y88" s="149"/>
      <c r="AA88" s="164"/>
      <c r="AB88" s="164"/>
      <c r="AC88" s="164"/>
      <c r="AE88" s="149"/>
      <c r="AF88" s="149"/>
      <c r="AG88" s="149"/>
      <c r="AI88" s="167"/>
      <c r="AJ88" s="167"/>
      <c r="AK88" s="167"/>
      <c r="AM88" s="149"/>
      <c r="AN88" s="149"/>
      <c r="AO88" s="149"/>
      <c r="AQ88" s="149"/>
      <c r="AR88" s="149"/>
      <c r="AS88" s="149"/>
      <c r="AU88" s="149"/>
      <c r="AV88" s="149"/>
      <c r="AW88" s="149"/>
      <c r="AY88" s="149"/>
      <c r="AZ88" s="149"/>
      <c r="BA88" s="149"/>
      <c r="BC88" s="149"/>
      <c r="BD88" s="149"/>
      <c r="BE88" s="149"/>
      <c r="BG88" s="149"/>
      <c r="BH88" s="149"/>
      <c r="BI88" s="149"/>
      <c r="BK88" s="166"/>
      <c r="BL88" s="166"/>
      <c r="BM88" s="166"/>
      <c r="BO88" s="164"/>
      <c r="BP88" s="164"/>
      <c r="BQ88" s="164"/>
      <c r="BS88" s="164"/>
      <c r="BT88" s="164"/>
      <c r="BU88" s="164"/>
      <c r="BW88" s="168"/>
      <c r="BX88" s="168"/>
      <c r="BY88" s="168"/>
      <c r="CA88" s="149"/>
      <c r="CB88" s="149"/>
      <c r="CC88" s="149"/>
      <c r="CE88" s="149"/>
      <c r="CF88" s="149"/>
      <c r="CG88" s="149"/>
      <c r="CI88" s="149"/>
      <c r="CJ88" s="149"/>
      <c r="CK88" s="149"/>
      <c r="CM88" s="149"/>
      <c r="CN88" s="149"/>
      <c r="CO88" s="149"/>
      <c r="CQ88" s="149"/>
      <c r="CR88" s="149"/>
      <c r="CS88" s="149"/>
      <c r="CU88" s="149"/>
      <c r="CV88" s="149"/>
      <c r="CW88" s="149"/>
      <c r="DC88" s="149"/>
      <c r="DD88" s="149"/>
      <c r="DE88" s="149"/>
    </row>
    <row r="89" spans="1:174" x14ac:dyDescent="0.25">
      <c r="AB89"/>
      <c r="AQ89" s="72"/>
      <c r="AR89" s="72"/>
      <c r="AS89" s="72"/>
      <c r="BK89" s="79"/>
      <c r="BL89" s="79"/>
      <c r="BM89" s="79"/>
      <c r="BW89" s="84"/>
      <c r="BX89" s="84"/>
      <c r="BY89" s="84"/>
      <c r="DC89" s="149"/>
      <c r="DD89" s="149"/>
      <c r="DE89" s="149"/>
    </row>
    <row r="90" spans="1:174" x14ac:dyDescent="0.25">
      <c r="O90" s="2" t="s">
        <v>43</v>
      </c>
      <c r="S90" s="2" t="s">
        <v>43</v>
      </c>
      <c r="W90" s="2" t="s">
        <v>43</v>
      </c>
      <c r="AA90" s="2" t="s">
        <v>43</v>
      </c>
      <c r="AB90"/>
      <c r="AE90" s="2" t="s">
        <v>43</v>
      </c>
      <c r="AI90" s="76" t="s">
        <v>43</v>
      </c>
      <c r="AM90" s="2" t="s">
        <v>43</v>
      </c>
      <c r="AQ90" s="2" t="s">
        <v>43</v>
      </c>
      <c r="AR90" s="72"/>
      <c r="AS90" s="72"/>
      <c r="AU90" s="2" t="s">
        <v>43</v>
      </c>
      <c r="AY90" s="2" t="s">
        <v>43</v>
      </c>
      <c r="BC90" s="2" t="s">
        <v>43</v>
      </c>
      <c r="BG90" s="2" t="s">
        <v>43</v>
      </c>
      <c r="BK90" s="76" t="s">
        <v>43</v>
      </c>
      <c r="BL90" s="79"/>
      <c r="BM90" s="79"/>
      <c r="BO90" s="2" t="s">
        <v>43</v>
      </c>
      <c r="BS90" s="2" t="s">
        <v>43</v>
      </c>
      <c r="BW90" s="85" t="s">
        <v>43</v>
      </c>
      <c r="BX90" s="84"/>
      <c r="BY90" s="84"/>
      <c r="CA90" s="2" t="s">
        <v>43</v>
      </c>
      <c r="CE90" s="2" t="s">
        <v>43</v>
      </c>
      <c r="CI90" s="2" t="s">
        <v>43</v>
      </c>
      <c r="CM90" s="2" t="s">
        <v>43</v>
      </c>
      <c r="CQ90" s="2" t="s">
        <v>43</v>
      </c>
      <c r="CU90" s="2" t="s">
        <v>43</v>
      </c>
      <c r="CY90" s="2" t="s">
        <v>43</v>
      </c>
    </row>
    <row r="91" spans="1:174" x14ac:dyDescent="0.25">
      <c r="O91" s="2" t="s">
        <v>67</v>
      </c>
      <c r="S91" s="2" t="s">
        <v>142</v>
      </c>
      <c r="W91" s="2" t="s">
        <v>142</v>
      </c>
      <c r="AA91" s="2" t="s">
        <v>142</v>
      </c>
      <c r="AB91"/>
      <c r="AE91" s="2" t="s">
        <v>142</v>
      </c>
      <c r="AI91" s="76" t="s">
        <v>161</v>
      </c>
      <c r="AM91" s="2" t="s">
        <v>154</v>
      </c>
      <c r="AQ91" s="2" t="s">
        <v>154</v>
      </c>
      <c r="AR91" s="72"/>
      <c r="AS91" s="72"/>
      <c r="AU91" s="2" t="s">
        <v>154</v>
      </c>
      <c r="AY91" s="2" t="s">
        <v>154</v>
      </c>
      <c r="BC91" s="2" t="s">
        <v>154</v>
      </c>
      <c r="BG91" s="2" t="s">
        <v>154</v>
      </c>
      <c r="BK91" s="76" t="s">
        <v>161</v>
      </c>
      <c r="BL91" s="74"/>
      <c r="BM91" s="74"/>
      <c r="BO91" s="2" t="s">
        <v>154</v>
      </c>
      <c r="BS91" s="2" t="s">
        <v>154</v>
      </c>
      <c r="BW91" s="85" t="s">
        <v>176</v>
      </c>
      <c r="BX91" s="84"/>
      <c r="BY91" s="84"/>
      <c r="CA91" s="2" t="s">
        <v>154</v>
      </c>
      <c r="CE91" s="2" t="s">
        <v>154</v>
      </c>
      <c r="CI91" s="2" t="s">
        <v>154</v>
      </c>
      <c r="CM91" s="2" t="s">
        <v>154</v>
      </c>
      <c r="CQ91" s="2" t="s">
        <v>154</v>
      </c>
      <c r="CU91" s="2" t="s">
        <v>154</v>
      </c>
      <c r="CY91" s="2" t="s">
        <v>200</v>
      </c>
      <c r="DC91" s="124" t="s">
        <v>201</v>
      </c>
    </row>
    <row r="92" spans="1:174" x14ac:dyDescent="0.25">
      <c r="AQ92" s="72"/>
      <c r="AR92" s="72"/>
      <c r="AS92" s="72"/>
    </row>
    <row r="93" spans="1:174" x14ac:dyDescent="0.25">
      <c r="AQ93" s="72"/>
      <c r="AR93" s="72"/>
      <c r="AS93" s="72"/>
    </row>
    <row r="94" spans="1:174" x14ac:dyDescent="0.25">
      <c r="AQ94" s="72"/>
      <c r="AR94" s="72"/>
      <c r="AS94" s="72"/>
    </row>
    <row r="95" spans="1:174" x14ac:dyDescent="0.25">
      <c r="AQ95" s="72"/>
      <c r="AR95" s="72"/>
      <c r="AS95" s="72"/>
    </row>
    <row r="96" spans="1:174" x14ac:dyDescent="0.25">
      <c r="AQ96" s="72"/>
      <c r="AR96" s="72"/>
      <c r="AS96" s="72"/>
    </row>
    <row r="97" spans="43:45" x14ac:dyDescent="0.25">
      <c r="AQ97" s="72"/>
      <c r="AR97" s="72"/>
      <c r="AS97" s="72"/>
    </row>
    <row r="98" spans="43:45" x14ac:dyDescent="0.25">
      <c r="AQ98" s="72"/>
      <c r="AR98" s="72"/>
      <c r="AS98" s="72"/>
    </row>
    <row r="99" spans="43:45" x14ac:dyDescent="0.25">
      <c r="AQ99" s="72"/>
      <c r="AR99" s="72"/>
      <c r="AS99" s="72"/>
    </row>
    <row r="100" spans="43:45" x14ac:dyDescent="0.25">
      <c r="AQ100" s="72"/>
      <c r="AR100" s="72"/>
      <c r="AS100" s="72"/>
    </row>
    <row r="101" spans="43:45" x14ac:dyDescent="0.25">
      <c r="AQ101" s="72"/>
      <c r="AR101" s="72"/>
      <c r="AS101" s="72"/>
    </row>
    <row r="102" spans="43:45" x14ac:dyDescent="0.25">
      <c r="AQ102" s="72"/>
      <c r="AR102" s="72"/>
      <c r="AS102" s="72"/>
    </row>
    <row r="103" spans="43:45" x14ac:dyDescent="0.25">
      <c r="AQ103" s="72"/>
      <c r="AR103" s="72"/>
      <c r="AS103" s="72"/>
    </row>
    <row r="104" spans="43:45" x14ac:dyDescent="0.25">
      <c r="AQ104" s="72"/>
      <c r="AR104" s="72"/>
      <c r="AS104" s="72"/>
    </row>
    <row r="105" spans="43:45" x14ac:dyDescent="0.25">
      <c r="AQ105" s="72"/>
      <c r="AR105" s="72"/>
      <c r="AS105" s="72"/>
    </row>
    <row r="106" spans="43:45" x14ac:dyDescent="0.25">
      <c r="AQ106" s="72"/>
      <c r="AR106" s="72"/>
      <c r="AS106" s="72"/>
    </row>
    <row r="107" spans="43:45" x14ac:dyDescent="0.25">
      <c r="AQ107" s="72"/>
      <c r="AR107" s="72"/>
      <c r="AS107" s="72"/>
    </row>
  </sheetData>
  <mergeCells count="168">
    <mergeCell ref="CE85:CG88"/>
    <mergeCell ref="CI85:CK88"/>
    <mergeCell ref="CI52:CK52"/>
    <mergeCell ref="FS1:FU1"/>
    <mergeCell ref="HS1:HU1"/>
    <mergeCell ref="HS35:HU38"/>
    <mergeCell ref="DW1:DY1"/>
    <mergeCell ref="EA1:EC1"/>
    <mergeCell ref="EE35:EG38"/>
    <mergeCell ref="HC1:HE1"/>
    <mergeCell ref="HC35:HE38"/>
    <mergeCell ref="EU1:EW1"/>
    <mergeCell ref="EY1:FA1"/>
    <mergeCell ref="FO1:FQ1"/>
    <mergeCell ref="GE1:GG1"/>
    <mergeCell ref="GY35:HA38"/>
    <mergeCell ref="GM1:GO1"/>
    <mergeCell ref="EI1:EK1"/>
    <mergeCell ref="EM1:EO1"/>
    <mergeCell ref="EM35:EO38"/>
    <mergeCell ref="FC35:FE38"/>
    <mergeCell ref="CM85:CO88"/>
    <mergeCell ref="EU35:EW38"/>
    <mergeCell ref="FC1:FE1"/>
    <mergeCell ref="IE1:IG1"/>
    <mergeCell ref="IE35:IG38"/>
    <mergeCell ref="BO52:BQ52"/>
    <mergeCell ref="BS52:BU52"/>
    <mergeCell ref="BW52:BY52"/>
    <mergeCell ref="CE52:CG52"/>
    <mergeCell ref="IQ1:IS1"/>
    <mergeCell ref="IQ35:IS38"/>
    <mergeCell ref="HW1:HY1"/>
    <mergeCell ref="HW35:HY38"/>
    <mergeCell ref="IA1:IC1"/>
    <mergeCell ref="IA35:IC38"/>
    <mergeCell ref="IM1:IO1"/>
    <mergeCell ref="IM35:IO38"/>
    <mergeCell ref="II1:IK1"/>
    <mergeCell ref="II35:IK38"/>
    <mergeCell ref="CQ1:CS1"/>
    <mergeCell ref="CU1:CW1"/>
    <mergeCell ref="CY1:DA1"/>
    <mergeCell ref="CU35:CW38"/>
    <mergeCell ref="EE1:EG1"/>
    <mergeCell ref="EA35:EC38"/>
    <mergeCell ref="DS1:DU1"/>
    <mergeCell ref="DS35:DU38"/>
    <mergeCell ref="G54:G55"/>
    <mergeCell ref="H54:H55"/>
    <mergeCell ref="I54:I55"/>
    <mergeCell ref="GQ43:GS44"/>
    <mergeCell ref="BK42:BM46"/>
    <mergeCell ref="AU41:BF45"/>
    <mergeCell ref="C40:AG41"/>
    <mergeCell ref="BS35:BU40"/>
    <mergeCell ref="AI35:AK35"/>
    <mergeCell ref="AM35:AO35"/>
    <mergeCell ref="FS35:FU38"/>
    <mergeCell ref="EY35:FA38"/>
    <mergeCell ref="FG35:FI38"/>
    <mergeCell ref="FK35:FM38"/>
    <mergeCell ref="GE35:GG38"/>
    <mergeCell ref="GI35:GK38"/>
    <mergeCell ref="GA35:GC38"/>
    <mergeCell ref="FO35:FQ38"/>
    <mergeCell ref="EI35:EK38"/>
    <mergeCell ref="EQ35:ES38"/>
    <mergeCell ref="BC35:BF39"/>
    <mergeCell ref="AA35:AG39"/>
    <mergeCell ref="S52:U52"/>
    <mergeCell ref="O52:Q52"/>
    <mergeCell ref="AQ1:AS1"/>
    <mergeCell ref="AU1:AW1"/>
    <mergeCell ref="AY1:BA1"/>
    <mergeCell ref="C1:E1"/>
    <mergeCell ref="G1:I1"/>
    <mergeCell ref="K1:M1"/>
    <mergeCell ref="O1:Q1"/>
    <mergeCell ref="AM1:AO1"/>
    <mergeCell ref="AA1:AC1"/>
    <mergeCell ref="AE1:AG1"/>
    <mergeCell ref="AI1:AK1"/>
    <mergeCell ref="S1:U1"/>
    <mergeCell ref="W1:Y1"/>
    <mergeCell ref="CA85:CC88"/>
    <mergeCell ref="BO85:BQ88"/>
    <mergeCell ref="BS85:BU88"/>
    <mergeCell ref="BW85:BY88"/>
    <mergeCell ref="HO1:HQ1"/>
    <mergeCell ref="HO35:HQ38"/>
    <mergeCell ref="GI1:GK1"/>
    <mergeCell ref="FW1:FY1"/>
    <mergeCell ref="HK1:HM1"/>
    <mergeCell ref="HK35:HM38"/>
    <mergeCell ref="HG1:HI1"/>
    <mergeCell ref="HG35:HI38"/>
    <mergeCell ref="BO35:BQ39"/>
    <mergeCell ref="CI1:CK1"/>
    <mergeCell ref="CM1:CO1"/>
    <mergeCell ref="CI35:CK38"/>
    <mergeCell ref="CA1:CC1"/>
    <mergeCell ref="CE1:CG1"/>
    <mergeCell ref="CE35:CG38"/>
    <mergeCell ref="BW1:BY1"/>
    <mergeCell ref="BW35:BY38"/>
    <mergeCell ref="BS1:BU1"/>
    <mergeCell ref="DO35:DQ38"/>
    <mergeCell ref="DK1:DM1"/>
    <mergeCell ref="O85:Q88"/>
    <mergeCell ref="S85:U88"/>
    <mergeCell ref="AA85:AC88"/>
    <mergeCell ref="AA52:AC52"/>
    <mergeCell ref="W52:Y52"/>
    <mergeCell ref="W85:Y88"/>
    <mergeCell ref="AE85:AG88"/>
    <mergeCell ref="AE52:AG52"/>
    <mergeCell ref="BK52:BM52"/>
    <mergeCell ref="AI52:AK52"/>
    <mergeCell ref="AY52:BA52"/>
    <mergeCell ref="AM52:AO52"/>
    <mergeCell ref="AQ52:AS52"/>
    <mergeCell ref="AU52:AW52"/>
    <mergeCell ref="BK85:BM88"/>
    <mergeCell ref="AI85:AK88"/>
    <mergeCell ref="AY85:BA88"/>
    <mergeCell ref="AM85:AO88"/>
    <mergeCell ref="AQ85:AS88"/>
    <mergeCell ref="AU85:AW88"/>
    <mergeCell ref="BG85:BI88"/>
    <mergeCell ref="BC85:BE88"/>
    <mergeCell ref="CM52:CO52"/>
    <mergeCell ref="BG52:BI52"/>
    <mergeCell ref="BK35:BM41"/>
    <mergeCell ref="BK1:BM1"/>
    <mergeCell ref="BG35:BJ39"/>
    <mergeCell ref="BC52:BE52"/>
    <mergeCell ref="AU35:AW35"/>
    <mergeCell ref="AU36:AW36"/>
    <mergeCell ref="AY35:BA37"/>
    <mergeCell ref="CA52:CC52"/>
    <mergeCell ref="BC1:BE1"/>
    <mergeCell ref="BG1:BI1"/>
    <mergeCell ref="BO1:BQ1"/>
    <mergeCell ref="CQ52:CS52"/>
    <mergeCell ref="CU52:CW52"/>
    <mergeCell ref="CQ85:CS88"/>
    <mergeCell ref="CU85:CW88"/>
    <mergeCell ref="GY43:HA44"/>
    <mergeCell ref="GU1:GW1"/>
    <mergeCell ref="GU35:GW38"/>
    <mergeCell ref="GY1:HA1"/>
    <mergeCell ref="GM35:GO38"/>
    <mergeCell ref="GQ1:GS1"/>
    <mergeCell ref="GQ35:GS38"/>
    <mergeCell ref="DO1:DQ1"/>
    <mergeCell ref="EQ1:ES1"/>
    <mergeCell ref="FG1:FI1"/>
    <mergeCell ref="GA1:GC1"/>
    <mergeCell ref="FK1:FM1"/>
    <mergeCell ref="CY52:DA52"/>
    <mergeCell ref="DC1:DE1"/>
    <mergeCell ref="DG1:DI1"/>
    <mergeCell ref="DC35:DE38"/>
    <mergeCell ref="DC52:DE52"/>
    <mergeCell ref="DC86:DE89"/>
    <mergeCell ref="DK35:DM38"/>
    <mergeCell ref="DG35:DI38"/>
  </mergeCells>
  <phoneticPr fontId="0" type="noConversion"/>
  <hyperlinks>
    <hyperlink ref="DC91" r:id="rId1" display="GRS-@ with 256 in3"/>
  </hyperlinks>
  <pageMargins left="0" right="0" top="0.59055118110236227" bottom="0.78740157480314965" header="0.31496062992125984" footer="0.31496062992125984"/>
  <pageSetup paperSize="9" scale="46" orientation="landscape" horizontalDpi="300" verticalDpi="300" r:id="rId2"/>
  <headerFooter alignWithMargins="0">
    <oddHeader>&amp;C&amp;"Arial,Bold"&amp;14Carnamah concentrations</oddHeader>
    <oddFooter>&amp;L&amp;F</oddFooter>
  </headerFooter>
  <rowBreaks count="1" manualBreakCount="1">
    <brk id="48" max="16383" man="1"/>
  </rowBreaks>
  <colBreaks count="6" manualBreakCount="6">
    <brk id="42" max="94" man="1"/>
    <brk id="82" max="94" man="1"/>
    <brk id="122" max="94" man="1"/>
    <brk id="162" max="94" man="1"/>
    <brk id="202" max="94" man="1"/>
    <brk id="242" max="94"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11</vt:i4>
      </vt:variant>
      <vt:variant>
        <vt:lpstr>Named Ranges</vt:lpstr>
      </vt:variant>
      <vt:variant>
        <vt:i4>2</vt:i4>
      </vt:variant>
    </vt:vector>
  </HeadingPairs>
  <TitlesOfParts>
    <vt:vector size="18" baseType="lpstr">
      <vt:lpstr>Means Dry  Conditions</vt:lpstr>
      <vt:lpstr>Means Wet conditions.</vt:lpstr>
      <vt:lpstr>% Diff dry-wet</vt:lpstr>
      <vt:lpstr>Edited means, poles only</vt:lpstr>
      <vt:lpstr>Edited poles only</vt:lpstr>
      <vt:lpstr>K%</vt:lpstr>
      <vt:lpstr>U ppm</vt:lpstr>
      <vt:lpstr>Th ppm</vt:lpstr>
      <vt:lpstr>All Means</vt:lpstr>
      <vt:lpstr>Chart Dry</vt:lpstr>
      <vt:lpstr>Chart Wet</vt:lpstr>
      <vt:lpstr>U low radon day</vt:lpstr>
      <vt:lpstr>% Vatiation from Mean</vt:lpstr>
      <vt:lpstr>K against mean of last 10 years</vt:lpstr>
      <vt:lpstr>U against mean of last 10 years</vt:lpstr>
      <vt:lpstr>Th against mean of last 10 year</vt:lpstr>
      <vt:lpstr>'Edited means, poles only'!Print_Area</vt:lpstr>
      <vt:lpstr>'Edited poles only'!Print_Area</vt:lpstr>
    </vt:vector>
  </TitlesOfParts>
  <Company>AGS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Paterson</dc:creator>
  <cp:lastModifiedBy>Garyp</cp:lastModifiedBy>
  <cp:lastPrinted>2013-02-04T04:10:17Z</cp:lastPrinted>
  <dcterms:created xsi:type="dcterms:W3CDTF">1998-03-06T07:13:57Z</dcterms:created>
  <dcterms:modified xsi:type="dcterms:W3CDTF">2013-06-12T08:24:38Z</dcterms:modified>
</cp:coreProperties>
</file>